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activeTab="0"/>
  </bookViews>
  <sheets>
    <sheet name="фин. извештај" sheetId="1" r:id="rId1"/>
  </sheets>
  <definedNames>
    <definedName name="_xlnm.Print_Titles" localSheetId="0">'фин. извештај'!$3:$3</definedName>
  </definedNames>
  <calcPr fullCalcOnLoad="1"/>
</workbook>
</file>

<file path=xl/sharedStrings.xml><?xml version="1.0" encoding="utf-8"?>
<sst xmlns="http://schemas.openxmlformats.org/spreadsheetml/2006/main" count="553" uniqueCount="122">
  <si>
    <t>Сметка</t>
  </si>
  <si>
    <t>Програма</t>
  </si>
  <si>
    <t>Поставка</t>
  </si>
  <si>
    <t>630</t>
  </si>
  <si>
    <t>10</t>
  </si>
  <si>
    <t>АДМИНИСТРАЦИЈА</t>
  </si>
  <si>
    <t>401</t>
  </si>
  <si>
    <t>Основни плати</t>
  </si>
  <si>
    <t>402</t>
  </si>
  <si>
    <t>404</t>
  </si>
  <si>
    <t>Надоместоци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</si>
  <si>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</si>
  <si>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</si>
  <si>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</si>
  <si>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</si>
  <si>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</si>
  <si>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</si>
  <si>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</si>
  <si>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</si>
  <si>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</si>
  <si>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</si>
  <si>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</si>
  <si>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427</t>
  </si>
  <si>
    <t>Привремени вработувања</t>
  </si>
  <si>
    <t>433</t>
  </si>
  <si>
    <t>463</t>
  </si>
  <si>
    <t>464</t>
  </si>
  <si>
    <t>Разни трансфери</t>
  </si>
  <si>
    <t>465</t>
  </si>
  <si>
    <t>Исплата по извршни исправи</t>
  </si>
  <si>
    <t>30</t>
  </si>
  <si>
    <t>УСТАНОВИ ЗА ДЕТСКА ЗАШТИТА</t>
  </si>
  <si>
    <t>3A</t>
  </si>
  <si>
    <t>480</t>
  </si>
  <si>
    <t>Купување на опрема и машини</t>
  </si>
  <si>
    <t>481</t>
  </si>
  <si>
    <t>Градежни објекти</t>
  </si>
  <si>
    <t>40</t>
  </si>
  <si>
    <t>41</t>
  </si>
  <si>
    <t>42</t>
  </si>
  <si>
    <t>43</t>
  </si>
  <si>
    <t>46</t>
  </si>
  <si>
    <t>4A</t>
  </si>
  <si>
    <t>50</t>
  </si>
  <si>
    <t>471</t>
  </si>
  <si>
    <t>Социјални надоместоци</t>
  </si>
  <si>
    <t>51</t>
  </si>
  <si>
    <t>52</t>
  </si>
  <si>
    <t>53</t>
  </si>
  <si>
    <t>54</t>
  </si>
  <si>
    <t>55</t>
  </si>
  <si>
    <t>60</t>
  </si>
  <si>
    <t>431</t>
  </si>
  <si>
    <t>Трансфери до Фондот за ПИОМ</t>
  </si>
  <si>
    <t>432</t>
  </si>
  <si>
    <t>61</t>
  </si>
  <si>
    <t>80</t>
  </si>
  <si>
    <t>A2</t>
  </si>
  <si>
    <t>443</t>
  </si>
  <si>
    <t>Блок дотации</t>
  </si>
  <si>
    <t>B5</t>
  </si>
  <si>
    <t>BA</t>
  </si>
  <si>
    <t>K2</t>
  </si>
  <si>
    <t>ME</t>
  </si>
  <si>
    <t>Процент на реализација</t>
  </si>
  <si>
    <t>Ребаланс на Буџет за 2021 година</t>
  </si>
  <si>
    <t xml:space="preserve">Остаток на средства за реализација </t>
  </si>
  <si>
    <t>Трансфери до невладини организации</t>
  </si>
  <si>
    <t>ВКУПНО ЗА ПРОГРАМА 10-АДМИНИСТРАЦИЈА</t>
  </si>
  <si>
    <t>ЦЕНТРИ ЗА СОЦИЈАЛНА РАБОТА И ЗАВОД ЗА СОЦИЈАЛНИ ДЕЈНОСТИ</t>
  </si>
  <si>
    <t>ДНЕВНИ ЦЕНТРИ И ПРИФАТИЛИШТА ЗА ВОНИНСТИТУЦИОНАЛНА СОЦИЈАЛНА ЗАШТИТА</t>
  </si>
  <si>
    <t>УСТАНОВИ ЗА ИНСТИТУЦИОНАЛНА СОЦИЈАЛНА ЗАШТИТА</t>
  </si>
  <si>
    <t xml:space="preserve">ПОДДРШКА НА ИМПЛЕМЕНТАЦИЈА НА ДЕКАДАТА И СТРАТЕГИЈАТА ЗА РОМИТЕ </t>
  </si>
  <si>
    <t>ДЕИНСТИТУЦИОНАЛИЗАЦИЈА И СОЦИЈАЛНИ УСЛУГИ</t>
  </si>
  <si>
    <t>ИЗГРАДБА, ОПРЕМУВАЊЕ И ОДРЖУВАЊЕ НА ОБЈЕКТИ ЗА СОЦИЈАЛНА ЗАШТИТА И ДОМОВИ ЗА СТАРИ ЛИЦА</t>
  </si>
  <si>
    <t>НАДОМЕСТОЦИ ЗА СОЦИЈАЛНА ЗАШТИТА</t>
  </si>
  <si>
    <t>НАДОМЕСТОЦИ ЗА ЦИВИЛНИ ИНВАЛИДИ ОД ВОЈНАТА</t>
  </si>
  <si>
    <t>НАДОМЕСТОЦИ ЗА ДЕТСКА ЗАШТИТА</t>
  </si>
  <si>
    <t>НАДОМЕСТОЦИ ЗА БОРЦИ И ВОЕНИ ИНВАЛИДИ</t>
  </si>
  <si>
    <t>НАДОМЕСТОЦИ ЗА ЗАШТИТА НА БЕГАЛЦИ И АЗИЛАНТИ</t>
  </si>
  <si>
    <t>СОЦИЈАЛНИ НАДОМЕСТОЦИ ЗА МАТЕРИЈАЛНО ОБЕЗБЕДУВАЊЕ НА СТЕЧАЈНИ РАБОТНИЦИ</t>
  </si>
  <si>
    <t>ПОДДРШКА ЗА СОЦИЈАЛНИ ФОНДОВИ</t>
  </si>
  <si>
    <t>ТРАНЗИЦИОНИ ТРОШОЦИ ПО ОСНОВ НА ПЕНЗИСКА РЕФОРМА</t>
  </si>
  <si>
    <t>РОДОВА ЕДНАКВОСТ И НЕДИСКРИМИНАЦИЈА</t>
  </si>
  <si>
    <t>ПРЕНЕСУВАЊЕ НА НАДЛЕЖНОСТИТЕ НА ЕЛС</t>
  </si>
  <si>
    <t>СУБВЕНЦИОНИРАЊЕ НА ПРИДОНЕСИ ЗА ПОДДРШКА НА ПЛАТИ</t>
  </si>
  <si>
    <t>ПОТТИКНУВАЊЕ НА ВРАБОТУВАЊЕТО</t>
  </si>
  <si>
    <t xml:space="preserve">СТРУЧНО ОСПОСОБУВАЊЕ И УСОВРШУВАЊЕ  </t>
  </si>
  <si>
    <t>Придонеси за социјално осигурување</t>
  </si>
  <si>
    <t>Комунални услуги, греење, комуникација и транспорт</t>
  </si>
  <si>
    <t>Трансфери до Фондот за здравствено осигурување</t>
  </si>
  <si>
    <t>Трансфери до Агенцијата за вработување</t>
  </si>
  <si>
    <t>ВКУПНО ЗА ПРОГРАМА 30-УСТАНОВИ ЗА ДЕТСКА ЗАШТИТА</t>
  </si>
  <si>
    <t>ВКУПНО ЗА ПРОГРАМА 3А-ИЗГРАДБА, ОПРЕМУВАЊЕ И ОДРЖУВАЊЕ НА ОБЈЕКТИ ЗА ДЕТСКА ЗАШТИТА</t>
  </si>
  <si>
    <t>ВКУПНО ЗА ПРОГРАМА 40-ЦЕНТРИ ЗА СОЦИЈАЛНА РАБОТА И ЗАВОД ЗА СОЦИЈАЛНИ ДЕЈНОСТИ</t>
  </si>
  <si>
    <t>ВКУПНО ЗА ПРОГРАМА 41-ДНЕВНИ ЦЕНТРИ И ПРИФАТИЛИШТА ЗА ВОНИНСТИТУЦИОНАЛНА СОЦИЈАЛНА ЗАШТИТА</t>
  </si>
  <si>
    <t>ВКУПНО ЗА ПРОГРАМА 42-УСТАНОВИ ЗА ИНСТИТУЦИОНАЛНА СОЦИЈАЛНА ЗАШТИТА</t>
  </si>
  <si>
    <t xml:space="preserve">ВКУПНО ЗА ПРОГРАМА 43-ПОДДРШКА НА ИМПЛЕМЕНТАЦИЈА НА ДЕКАДАТА И СТРАТЕГИЈАТА ЗА РОМИТЕ </t>
  </si>
  <si>
    <t>ВКУПНО ЗА ПРОГРАМА 46-ДЕИНСТИТУЦИОНАЛИЗАЦИЈА И СОЦИЈАЛНИ УСЛУГИ</t>
  </si>
  <si>
    <t>ВКУПНО ЗА ПРОГРАМА 4А-ИЗГРАДБА, ОПРЕМУВАЊЕ И ОДРЖУВАЊЕ НА ОБЈЕКТИ ЗА СОЦИЈАЛНА ЗАШТИТА И ДОМОВИ ЗА СТАРИ ЛИЦА</t>
  </si>
  <si>
    <t>ВКУПНО ЗА ПРОГРАМА 50-НАДОМЕСТОЦИ ЗА СОЦИЈАЛНА ЗАШТИТА</t>
  </si>
  <si>
    <t>ВКУПНО ЗА ПРОГРАМА 51-НАДОМЕСТОЦИ ЗА ЦИВИЛНИ ИНВАЛИДИ ОД ВОЈНАТА</t>
  </si>
  <si>
    <t>ВКУПНО ЗА ПРОГРАМА 52-НАДОМЕСТОЦИ ЗА ДЕТСКА ЗАШТИТА</t>
  </si>
  <si>
    <t>ВКУПНО ЗА ПРОГРАМА 53-НАДОМЕСТОЦИ ЗА БОРЦИ И ВОЕНИ ИНВАЛИДИ</t>
  </si>
  <si>
    <t>ВКУПНО ЗА ПРОГРАМА 54-НАДОМЕСТОЦИ ЗА ЗАШТИТА НА БЕГАЛЦИ И АЗИЛАНТИ</t>
  </si>
  <si>
    <t>ВКУПНО ЗА ПРОГРАМА 55-СОЦИЈАЛНИ НАДОМЕСТОЦИ ЗА МАТЕРИЈАЛНО ОБЕЗБЕДУВАЊЕ НА СТЕЧАЈНИ РАБОТНИЦИ</t>
  </si>
  <si>
    <t>ВКУПНО ЗА ПРОГРАМА 60-ПОДДРШКА ЗА СОЦИЈАЛНИ ФОНДОВИ</t>
  </si>
  <si>
    <t>ВКУПНО ЗА ПРОГРАМА 61-ТРАНЗИЦИОНИ ТРОШОЦИ ПО ОСНОВ НА ПЕНЗИСКА РЕФОРМА</t>
  </si>
  <si>
    <t>ВКУПНО ЗА ПРОГРАМА 80-РОДОВА ЕДНАКВОСТ И НЕДИСКРИМИНАЦИЈА</t>
  </si>
  <si>
    <t>ВКУПНО ЗА ПРОГРАМА А1-ПРЕНЕСУВАЊЕ НА НАДЛЕЖНОСТИТЕ НА ЕЛС</t>
  </si>
  <si>
    <t>ВКУПНО ЗА ПРОГРАМА Б5-СУБВЕНЦИОНИРАЊЕ НА ПРИДОНЕСИ ЗА ПОДДРШКА НА ПЛАТИ</t>
  </si>
  <si>
    <t>ВКУПНО ЗА ПРОГРАМА БА-ПОТТИКНУВАЊЕ НА ВРАБОТУВАЊЕТО</t>
  </si>
  <si>
    <t xml:space="preserve">ВКУПНО ЗА ПРОГРАМА К2-СТРУЧНО ОСПОСОБУВАЊЕ И УСОВРШУВАЊЕ  </t>
  </si>
  <si>
    <t>ВКУПНО ЗА ПРОГРАМА МЕ-МЕРКИ ЗА ПРЕТПРИСТАПНА ПОМОШ-ИПА2</t>
  </si>
  <si>
    <t xml:space="preserve">СЕ ВКУПНО: </t>
  </si>
  <si>
    <t>P1</t>
  </si>
  <si>
    <t xml:space="preserve">МЕРКИ ЗА СПРАВУВАЊЕ СО КОВИД </t>
  </si>
  <si>
    <t>ФИНАНСИСКИ ИЗВЕШТАЈ ЗА РЕАЛИЗАЦИЈА НА ПЛАНИРАНИТЕ БУЏЕТСКИ СРЕДСТВА ЗА 2021 ГОДИНА НА МИНИСТЕРСТВОТО ЗА ТРУД И СОЦИЈАЛНА ПОЛИТИКА, ПО ПРОГРАМИ И КОНТА ВО ПЕРИОДОТ 01.01.2021-30.09.2021 ГОДИНА</t>
  </si>
  <si>
    <t>Реализација во перидот 01.01-30.09.2021 година</t>
  </si>
  <si>
    <t>ИЗГРАДБА, ОПРЕМУВАЊЕ И ОДРЖУВАЊЕ НА ОБЈЕКТИ ЗА ДЕТСКА ЗАШТИТА</t>
  </si>
  <si>
    <t xml:space="preserve">ВКУПНО ЗА ПРОГРАМА P1-МЕРКИ ЗА СПРАВУВАЊЕ СО КОВИД </t>
  </si>
  <si>
    <t>ИНСТРУМЕНТ ЗА ПРЕТПРИСТАПНА ПОМОШ-ИПА2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</si>
</sst>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3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>
      <alignment wrapText="1"/>
    </xf>
    <xf numFmtId="10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20" fillId="33" borderId="10" xfId="0" applyNumberFormat="1" applyFont="1" applyFill="1" applyBorder="1" applyAlignment="1">
      <alignment/>
    </xf>
    <xf numFmtId="10" fontId="20" fillId="33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20" fillId="33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33" borderId="11" xfId="0" applyNumberFormat="1" applyFont="1" applyFill="1" applyBorder="1" applyAlignment="1" applyProtection="1">
      <alignment horizontal="right" vertical="center" wrapText="1"/>
      <protection/>
    </xf>
    <xf numFmtId="0" fontId="20" fillId="33" borderId="12" xfId="0" applyNumberFormat="1" applyFont="1" applyFill="1" applyBorder="1" applyAlignment="1" applyProtection="1">
      <alignment horizontal="right" vertical="center" wrapText="1"/>
      <protection/>
    </xf>
    <xf numFmtId="0" fontId="20" fillId="33" borderId="13" xfId="0" applyNumberFormat="1" applyFont="1" applyFill="1" applyBorder="1" applyAlignment="1" applyProtection="1">
      <alignment horizontal="right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zoomScalePageLayoutView="0" workbookViewId="0" topLeftCell="A25">
      <selection activeCell="K10" sqref="K10"/>
    </sheetView>
  </sheetViews>
  <sheetFormatPr defaultColWidth="8.8515625" defaultRowHeight="12.75"/>
  <cols>
    <col min="1" max="1" width="8.421875" style="7" bestFit="1" customWidth="1"/>
    <col min="2" max="2" width="9.28125" style="7" bestFit="1" customWidth="1"/>
    <col min="3" max="3" width="64.8515625" style="7" customWidth="1"/>
    <col min="4" max="4" width="8.421875" style="7" bestFit="1" customWidth="1"/>
    <col min="5" max="5" width="40.57421875" style="7" customWidth="1"/>
    <col min="6" max="6" width="14.00390625" style="7" bestFit="1" customWidth="1"/>
    <col min="7" max="7" width="14.28125" style="7" customWidth="1"/>
    <col min="8" max="8" width="14.00390625" style="7" bestFit="1" customWidth="1"/>
    <col min="9" max="9" width="12.7109375" style="7" customWidth="1"/>
    <col min="10" max="16384" width="8.8515625" style="7" customWidth="1"/>
  </cols>
  <sheetData>
    <row r="1" spans="1:9" ht="42.75" customHeight="1">
      <c r="A1" s="32" t="s">
        <v>117</v>
      </c>
      <c r="B1" s="32"/>
      <c r="C1" s="32"/>
      <c r="D1" s="32"/>
      <c r="E1" s="32"/>
      <c r="F1" s="32"/>
      <c r="G1" s="32"/>
      <c r="H1" s="32"/>
      <c r="I1" s="32"/>
    </row>
    <row r="2" spans="1:9" ht="12">
      <c r="A2" s="8"/>
      <c r="B2" s="8"/>
      <c r="C2" s="8"/>
      <c r="D2" s="8"/>
      <c r="E2" s="8"/>
      <c r="F2" s="8"/>
      <c r="G2" s="8"/>
      <c r="H2" s="8"/>
      <c r="I2" s="8"/>
    </row>
    <row r="3" spans="1:9" s="3" customFormat="1" ht="48">
      <c r="A3" s="1" t="s">
        <v>0</v>
      </c>
      <c r="B3" s="30" t="s">
        <v>1</v>
      </c>
      <c r="C3" s="31"/>
      <c r="D3" s="30" t="s">
        <v>2</v>
      </c>
      <c r="E3" s="31"/>
      <c r="F3" s="2" t="s">
        <v>65</v>
      </c>
      <c r="G3" s="2" t="s">
        <v>118</v>
      </c>
      <c r="H3" s="2" t="s">
        <v>66</v>
      </c>
      <c r="I3" s="1" t="s">
        <v>64</v>
      </c>
    </row>
    <row r="4" spans="1:9" ht="15" customHeight="1">
      <c r="A4" s="9" t="s">
        <v>3</v>
      </c>
      <c r="B4" s="9" t="s">
        <v>4</v>
      </c>
      <c r="C4" s="10" t="s">
        <v>5</v>
      </c>
      <c r="D4" s="9" t="s">
        <v>6</v>
      </c>
      <c r="E4" s="13" t="s">
        <v>7</v>
      </c>
      <c r="F4" s="11">
        <v>94000000</v>
      </c>
      <c r="G4" s="11">
        <v>67224951</v>
      </c>
      <c r="H4" s="11">
        <v>26775049</v>
      </c>
      <c r="I4" s="4">
        <f>G4/F4</f>
        <v>0.7151590531914893</v>
      </c>
    </row>
    <row r="5" spans="1:9" ht="15" customHeight="1">
      <c r="A5" s="9" t="s">
        <v>3</v>
      </c>
      <c r="B5" s="9" t="s">
        <v>4</v>
      </c>
      <c r="C5" s="10" t="s">
        <v>5</v>
      </c>
      <c r="D5" s="9" t="s">
        <v>8</v>
      </c>
      <c r="E5" s="13" t="s">
        <v>88</v>
      </c>
      <c r="F5" s="11">
        <v>36721000</v>
      </c>
      <c r="G5" s="11">
        <v>26201791</v>
      </c>
      <c r="H5" s="11">
        <v>10519209</v>
      </c>
      <c r="I5" s="4">
        <f aca="true" t="shared" si="0" ref="I5:I66">G5/F5</f>
        <v>0.713536967947496</v>
      </c>
    </row>
    <row r="6" spans="1:9" ht="15" customHeight="1">
      <c r="A6" s="9" t="s">
        <v>3</v>
      </c>
      <c r="B6" s="9" t="s">
        <v>4</v>
      </c>
      <c r="C6" s="10" t="s">
        <v>5</v>
      </c>
      <c r="D6" s="9" t="s">
        <v>9</v>
      </c>
      <c r="E6" s="10" t="s">
        <v>10</v>
      </c>
      <c r="F6" s="11">
        <v>2660000</v>
      </c>
      <c r="G6" s="11">
        <v>0</v>
      </c>
      <c r="H6" s="11">
        <v>2660000</v>
      </c>
      <c r="I6" s="4">
        <f t="shared" si="0"/>
        <v>0</v>
      </c>
    </row>
    <row r="7" spans="1:9" ht="15" customHeight="1">
      <c r="A7" s="9" t="s">
        <v>3</v>
      </c>
      <c r="B7" s="9" t="s">
        <v>4</v>
      </c>
      <c r="C7" s="10" t="s">
        <v>5</v>
      </c>
      <c r="D7" s="9" t="s">
        <v>11</v>
      </c>
      <c r="E7" s="10" t="s">
        <v>12</v>
      </c>
      <c r="F7" s="11">
        <v>1000000</v>
      </c>
      <c r="G7" s="11">
        <v>375552</v>
      </c>
      <c r="H7" s="11">
        <v>624448</v>
      </c>
      <c r="I7" s="4">
        <f t="shared" si="0"/>
        <v>0.375552</v>
      </c>
    </row>
    <row r="8" spans="1:9" ht="15" customHeight="1">
      <c r="A8" s="9" t="s">
        <v>3</v>
      </c>
      <c r="B8" s="9" t="s">
        <v>4</v>
      </c>
      <c r="C8" s="10" t="s">
        <v>5</v>
      </c>
      <c r="D8" s="9" t="s">
        <v>13</v>
      </c>
      <c r="E8" s="19" t="s">
        <v>89</v>
      </c>
      <c r="F8" s="11">
        <v>11800000</v>
      </c>
      <c r="G8" s="11">
        <v>8363554</v>
      </c>
      <c r="H8" s="11">
        <v>3436446</v>
      </c>
      <c r="I8" s="4">
        <f t="shared" si="0"/>
        <v>0.7087757627118644</v>
      </c>
    </row>
    <row r="9" spans="1:9" ht="15" customHeight="1">
      <c r="A9" s="9" t="s">
        <v>3</v>
      </c>
      <c r="B9" s="9" t="s">
        <v>4</v>
      </c>
      <c r="C9" s="10" t="s">
        <v>5</v>
      </c>
      <c r="D9" s="9" t="s">
        <v>14</v>
      </c>
      <c r="E9" s="10" t="s">
        <v>15</v>
      </c>
      <c r="F9" s="11">
        <v>1800000</v>
      </c>
      <c r="G9" s="11">
        <v>1274433</v>
      </c>
      <c r="H9" s="11">
        <v>525567</v>
      </c>
      <c r="I9" s="4">
        <f t="shared" si="0"/>
        <v>0.7080183333333333</v>
      </c>
    </row>
    <row r="10" spans="1:9" ht="15" customHeight="1">
      <c r="A10" s="9" t="s">
        <v>3</v>
      </c>
      <c r="B10" s="9" t="s">
        <v>4</v>
      </c>
      <c r="C10" s="10" t="s">
        <v>5</v>
      </c>
      <c r="D10" s="9" t="s">
        <v>16</v>
      </c>
      <c r="E10" s="10" t="s">
        <v>17</v>
      </c>
      <c r="F10" s="11">
        <v>2600000</v>
      </c>
      <c r="G10" s="11">
        <v>1752180</v>
      </c>
      <c r="H10" s="11">
        <v>847820</v>
      </c>
      <c r="I10" s="4">
        <f t="shared" si="0"/>
        <v>0.6739153846153846</v>
      </c>
    </row>
    <row r="11" spans="1:9" ht="15" customHeight="1">
      <c r="A11" s="9" t="s">
        <v>3</v>
      </c>
      <c r="B11" s="9" t="s">
        <v>4</v>
      </c>
      <c r="C11" s="10" t="s">
        <v>5</v>
      </c>
      <c r="D11" s="9" t="s">
        <v>18</v>
      </c>
      <c r="E11" s="10" t="s">
        <v>19</v>
      </c>
      <c r="F11" s="11">
        <v>25800000</v>
      </c>
      <c r="G11" s="11">
        <v>18288522</v>
      </c>
      <c r="H11" s="11">
        <v>7511478</v>
      </c>
      <c r="I11" s="4">
        <f t="shared" si="0"/>
        <v>0.7088574418604651</v>
      </c>
    </row>
    <row r="12" spans="1:9" ht="15" customHeight="1">
      <c r="A12" s="9" t="s">
        <v>3</v>
      </c>
      <c r="B12" s="9" t="s">
        <v>4</v>
      </c>
      <c r="C12" s="10" t="s">
        <v>5</v>
      </c>
      <c r="D12" s="9" t="s">
        <v>20</v>
      </c>
      <c r="E12" s="10" t="s">
        <v>21</v>
      </c>
      <c r="F12" s="11">
        <v>2943890</v>
      </c>
      <c r="G12" s="11">
        <v>2295383</v>
      </c>
      <c r="H12" s="11">
        <v>648507</v>
      </c>
      <c r="I12" s="4">
        <f t="shared" si="0"/>
        <v>0.7797108587617064</v>
      </c>
    </row>
    <row r="13" spans="1:9" ht="15" customHeight="1">
      <c r="A13" s="9" t="s">
        <v>3</v>
      </c>
      <c r="B13" s="9" t="s">
        <v>4</v>
      </c>
      <c r="C13" s="10" t="s">
        <v>5</v>
      </c>
      <c r="D13" s="9" t="s">
        <v>22</v>
      </c>
      <c r="E13" s="10" t="s">
        <v>23</v>
      </c>
      <c r="F13" s="11">
        <v>7200000</v>
      </c>
      <c r="G13" s="11">
        <v>4918062</v>
      </c>
      <c r="H13" s="11">
        <v>2281938</v>
      </c>
      <c r="I13" s="4">
        <f t="shared" si="0"/>
        <v>0.6830641666666667</v>
      </c>
    </row>
    <row r="14" spans="1:9" ht="15" customHeight="1">
      <c r="A14" s="9" t="s">
        <v>3</v>
      </c>
      <c r="B14" s="9" t="s">
        <v>4</v>
      </c>
      <c r="C14" s="10" t="s">
        <v>5</v>
      </c>
      <c r="D14" s="9" t="s">
        <v>24</v>
      </c>
      <c r="E14" s="10" t="s">
        <v>90</v>
      </c>
      <c r="F14" s="11">
        <v>2910000000</v>
      </c>
      <c r="G14" s="11">
        <v>2120424800</v>
      </c>
      <c r="H14" s="11">
        <v>789575200</v>
      </c>
      <c r="I14" s="4">
        <f t="shared" si="0"/>
        <v>0.7286683161512028</v>
      </c>
    </row>
    <row r="15" spans="1:9" ht="15" customHeight="1">
      <c r="A15" s="9" t="s">
        <v>3</v>
      </c>
      <c r="B15" s="9" t="s">
        <v>4</v>
      </c>
      <c r="C15" s="10" t="s">
        <v>5</v>
      </c>
      <c r="D15" s="9" t="s">
        <v>25</v>
      </c>
      <c r="E15" s="10" t="s">
        <v>67</v>
      </c>
      <c r="F15" s="11">
        <v>69000000</v>
      </c>
      <c r="G15" s="11">
        <v>45499980</v>
      </c>
      <c r="H15" s="11">
        <v>23500020</v>
      </c>
      <c r="I15" s="4">
        <f t="shared" si="0"/>
        <v>0.65942</v>
      </c>
    </row>
    <row r="16" spans="1:9" ht="15" customHeight="1">
      <c r="A16" s="9" t="s">
        <v>3</v>
      </c>
      <c r="B16" s="9" t="s">
        <v>4</v>
      </c>
      <c r="C16" s="10" t="s">
        <v>5</v>
      </c>
      <c r="D16" s="9" t="s">
        <v>26</v>
      </c>
      <c r="E16" s="10" t="s">
        <v>27</v>
      </c>
      <c r="F16" s="11">
        <v>1126000</v>
      </c>
      <c r="G16" s="11">
        <v>666992</v>
      </c>
      <c r="H16" s="11">
        <v>459008</v>
      </c>
      <c r="I16" s="4">
        <f t="shared" si="0"/>
        <v>0.5923552397868561</v>
      </c>
    </row>
    <row r="17" spans="1:9" ht="15" customHeight="1">
      <c r="A17" s="9" t="s">
        <v>3</v>
      </c>
      <c r="B17" s="9" t="s">
        <v>4</v>
      </c>
      <c r="C17" s="10" t="s">
        <v>5</v>
      </c>
      <c r="D17" s="9" t="s">
        <v>28</v>
      </c>
      <c r="E17" s="10" t="s">
        <v>29</v>
      </c>
      <c r="F17" s="11">
        <v>40110</v>
      </c>
      <c r="G17" s="11">
        <v>40110</v>
      </c>
      <c r="H17" s="11">
        <v>0</v>
      </c>
      <c r="I17" s="4">
        <f t="shared" si="0"/>
        <v>1</v>
      </c>
    </row>
    <row r="18" spans="1:9" ht="15" customHeight="1">
      <c r="A18" s="9" t="s">
        <v>3</v>
      </c>
      <c r="B18" s="9" t="s">
        <v>4</v>
      </c>
      <c r="C18" s="10" t="s">
        <v>5</v>
      </c>
      <c r="D18" s="9" t="s">
        <v>33</v>
      </c>
      <c r="E18" s="10" t="s">
        <v>34</v>
      </c>
      <c r="F18" s="11">
        <v>100000</v>
      </c>
      <c r="G18" s="11">
        <v>0</v>
      </c>
      <c r="H18" s="11">
        <v>100000</v>
      </c>
      <c r="I18" s="4">
        <f t="shared" si="0"/>
        <v>0</v>
      </c>
    </row>
    <row r="19" spans="1:9" ht="15" customHeight="1">
      <c r="A19" s="27" t="s">
        <v>68</v>
      </c>
      <c r="B19" s="28"/>
      <c r="C19" s="28"/>
      <c r="D19" s="28"/>
      <c r="E19" s="29"/>
      <c r="F19" s="12">
        <f>SUM(F4:F18)</f>
        <v>3166791000</v>
      </c>
      <c r="G19" s="12">
        <f>SUM(G4:G18)</f>
        <v>2297326310</v>
      </c>
      <c r="H19" s="12">
        <f>SUM(H4:H18)</f>
        <v>869464690</v>
      </c>
      <c r="I19" s="6">
        <f t="shared" si="0"/>
        <v>0.725442983133399</v>
      </c>
    </row>
    <row r="20" spans="1:9" ht="15" customHeight="1">
      <c r="A20" s="9" t="s">
        <v>3</v>
      </c>
      <c r="B20" s="9" t="s">
        <v>30</v>
      </c>
      <c r="C20" s="10" t="s">
        <v>31</v>
      </c>
      <c r="D20" s="9" t="s">
        <v>6</v>
      </c>
      <c r="E20" s="14" t="s">
        <v>7</v>
      </c>
      <c r="F20" s="11">
        <v>2250000</v>
      </c>
      <c r="G20" s="11">
        <v>1628288</v>
      </c>
      <c r="H20" s="11">
        <v>621712</v>
      </c>
      <c r="I20" s="4">
        <f t="shared" si="0"/>
        <v>0.7236835555555555</v>
      </c>
    </row>
    <row r="21" spans="1:9" ht="15" customHeight="1">
      <c r="A21" s="9" t="s">
        <v>3</v>
      </c>
      <c r="B21" s="9" t="s">
        <v>30</v>
      </c>
      <c r="C21" s="10" t="s">
        <v>31</v>
      </c>
      <c r="D21" s="9" t="s">
        <v>8</v>
      </c>
      <c r="E21" s="14" t="s">
        <v>88</v>
      </c>
      <c r="F21" s="11">
        <v>878000</v>
      </c>
      <c r="G21" s="11">
        <v>633223</v>
      </c>
      <c r="H21" s="11">
        <v>244777</v>
      </c>
      <c r="I21" s="4">
        <f t="shared" si="0"/>
        <v>0.7212107061503417</v>
      </c>
    </row>
    <row r="22" spans="1:9" ht="15" customHeight="1">
      <c r="A22" s="9" t="s">
        <v>3</v>
      </c>
      <c r="B22" s="9" t="s">
        <v>30</v>
      </c>
      <c r="C22" s="10" t="s">
        <v>31</v>
      </c>
      <c r="D22" s="9" t="s">
        <v>11</v>
      </c>
      <c r="E22" s="10" t="s">
        <v>12</v>
      </c>
      <c r="F22" s="11">
        <v>5000</v>
      </c>
      <c r="G22" s="11">
        <v>0</v>
      </c>
      <c r="H22" s="11">
        <v>5000</v>
      </c>
      <c r="I22" s="4">
        <f t="shared" si="0"/>
        <v>0</v>
      </c>
    </row>
    <row r="23" spans="1:9" ht="15" customHeight="1">
      <c r="A23" s="9" t="s">
        <v>3</v>
      </c>
      <c r="B23" s="9" t="s">
        <v>30</v>
      </c>
      <c r="C23" s="10" t="s">
        <v>31</v>
      </c>
      <c r="D23" s="9" t="s">
        <v>13</v>
      </c>
      <c r="E23" s="20" t="s">
        <v>89</v>
      </c>
      <c r="F23" s="11">
        <v>500000</v>
      </c>
      <c r="G23" s="11">
        <v>288865</v>
      </c>
      <c r="H23" s="11">
        <v>211135</v>
      </c>
      <c r="I23" s="4">
        <f t="shared" si="0"/>
        <v>0.57773</v>
      </c>
    </row>
    <row r="24" spans="1:9" ht="15" customHeight="1">
      <c r="A24" s="9" t="s">
        <v>3</v>
      </c>
      <c r="B24" s="9" t="s">
        <v>30</v>
      </c>
      <c r="C24" s="10" t="s">
        <v>31</v>
      </c>
      <c r="D24" s="9" t="s">
        <v>14</v>
      </c>
      <c r="E24" s="10" t="s">
        <v>15</v>
      </c>
      <c r="F24" s="11">
        <v>40000</v>
      </c>
      <c r="G24" s="11">
        <v>23725</v>
      </c>
      <c r="H24" s="11">
        <v>16275</v>
      </c>
      <c r="I24" s="4">
        <f t="shared" si="0"/>
        <v>0.593125</v>
      </c>
    </row>
    <row r="25" spans="1:9" ht="15" customHeight="1">
      <c r="A25" s="9" t="s">
        <v>3</v>
      </c>
      <c r="B25" s="9" t="s">
        <v>30</v>
      </c>
      <c r="C25" s="10" t="s">
        <v>31</v>
      </c>
      <c r="D25" s="9" t="s">
        <v>16</v>
      </c>
      <c r="E25" s="10" t="s">
        <v>17</v>
      </c>
      <c r="F25" s="11">
        <v>100000</v>
      </c>
      <c r="G25" s="11">
        <v>61897</v>
      </c>
      <c r="H25" s="11">
        <v>38103</v>
      </c>
      <c r="I25" s="4">
        <f t="shared" si="0"/>
        <v>0.61897</v>
      </c>
    </row>
    <row r="26" spans="1:9" ht="15" customHeight="1">
      <c r="A26" s="9" t="s">
        <v>3</v>
      </c>
      <c r="B26" s="9" t="s">
        <v>30</v>
      </c>
      <c r="C26" s="10" t="s">
        <v>31</v>
      </c>
      <c r="D26" s="9" t="s">
        <v>18</v>
      </c>
      <c r="E26" s="10" t="s">
        <v>19</v>
      </c>
      <c r="F26" s="11">
        <v>15000</v>
      </c>
      <c r="G26" s="11">
        <v>12000</v>
      </c>
      <c r="H26" s="11">
        <v>3000</v>
      </c>
      <c r="I26" s="4">
        <f t="shared" si="0"/>
        <v>0.8</v>
      </c>
    </row>
    <row r="27" spans="1:9" ht="15" customHeight="1">
      <c r="A27" s="9" t="s">
        <v>3</v>
      </c>
      <c r="B27" s="9" t="s">
        <v>30</v>
      </c>
      <c r="C27" s="10" t="s">
        <v>31</v>
      </c>
      <c r="D27" s="9" t="s">
        <v>20</v>
      </c>
      <c r="E27" s="10" t="s">
        <v>21</v>
      </c>
      <c r="F27" s="11">
        <v>15000</v>
      </c>
      <c r="G27" s="11">
        <v>4740</v>
      </c>
      <c r="H27" s="11">
        <v>10260</v>
      </c>
      <c r="I27" s="4">
        <f t="shared" si="0"/>
        <v>0.316</v>
      </c>
    </row>
    <row r="28" spans="1:9" ht="15" customHeight="1">
      <c r="A28" s="9" t="s">
        <v>3</v>
      </c>
      <c r="B28" s="9" t="s">
        <v>30</v>
      </c>
      <c r="C28" s="10" t="s">
        <v>31</v>
      </c>
      <c r="D28" s="9" t="s">
        <v>25</v>
      </c>
      <c r="E28" s="26" t="s">
        <v>67</v>
      </c>
      <c r="F28" s="11">
        <v>30000</v>
      </c>
      <c r="G28" s="11">
        <v>0</v>
      </c>
      <c r="H28" s="11">
        <v>30000</v>
      </c>
      <c r="I28" s="4">
        <f t="shared" si="0"/>
        <v>0</v>
      </c>
    </row>
    <row r="29" spans="1:9" ht="17.25" customHeight="1">
      <c r="A29" s="9" t="s">
        <v>3</v>
      </c>
      <c r="B29" s="9" t="s">
        <v>30</v>
      </c>
      <c r="C29" s="10" t="s">
        <v>31</v>
      </c>
      <c r="D29" s="9" t="s">
        <v>26</v>
      </c>
      <c r="E29" s="10" t="s">
        <v>27</v>
      </c>
      <c r="F29" s="11">
        <v>150000</v>
      </c>
      <c r="G29" s="11">
        <v>66276</v>
      </c>
      <c r="H29" s="11">
        <v>83724</v>
      </c>
      <c r="I29" s="4">
        <f t="shared" si="0"/>
        <v>0.44184</v>
      </c>
    </row>
    <row r="30" spans="1:9" ht="17.25" customHeight="1">
      <c r="A30" s="27" t="s">
        <v>92</v>
      </c>
      <c r="B30" s="28"/>
      <c r="C30" s="28"/>
      <c r="D30" s="28"/>
      <c r="E30" s="29"/>
      <c r="F30" s="12">
        <f>SUM(F20:F29)</f>
        <v>3983000</v>
      </c>
      <c r="G30" s="12">
        <f>SUM(G20:G29)</f>
        <v>2719014</v>
      </c>
      <c r="H30" s="12">
        <f>SUM(H20:H29)</f>
        <v>1263986</v>
      </c>
      <c r="I30" s="6">
        <f t="shared" si="0"/>
        <v>0.6826547828270149</v>
      </c>
    </row>
    <row r="31" spans="1:9" ht="15" customHeight="1">
      <c r="A31" s="9" t="s">
        <v>3</v>
      </c>
      <c r="B31" s="9" t="s">
        <v>32</v>
      </c>
      <c r="C31" s="10" t="s">
        <v>119</v>
      </c>
      <c r="D31" s="9" t="s">
        <v>33</v>
      </c>
      <c r="E31" s="10" t="s">
        <v>34</v>
      </c>
      <c r="F31" s="11">
        <v>10286401</v>
      </c>
      <c r="G31" s="11">
        <v>4233901</v>
      </c>
      <c r="H31" s="11">
        <v>6052500</v>
      </c>
      <c r="I31" s="4">
        <f t="shared" si="0"/>
        <v>0.41160178375313194</v>
      </c>
    </row>
    <row r="32" spans="1:9" ht="15" customHeight="1">
      <c r="A32" s="9" t="s">
        <v>3</v>
      </c>
      <c r="B32" s="9" t="s">
        <v>32</v>
      </c>
      <c r="C32" s="10" t="s">
        <v>119</v>
      </c>
      <c r="D32" s="9" t="s">
        <v>35</v>
      </c>
      <c r="E32" s="10" t="s">
        <v>36</v>
      </c>
      <c r="F32" s="11">
        <v>101500000</v>
      </c>
      <c r="G32" s="11">
        <v>56774036</v>
      </c>
      <c r="H32" s="11">
        <v>44725964</v>
      </c>
      <c r="I32" s="4">
        <f t="shared" si="0"/>
        <v>0.5593501083743843</v>
      </c>
    </row>
    <row r="33" spans="1:9" ht="15" customHeight="1">
      <c r="A33" s="27" t="s">
        <v>93</v>
      </c>
      <c r="B33" s="28"/>
      <c r="C33" s="28"/>
      <c r="D33" s="28"/>
      <c r="E33" s="29"/>
      <c r="F33" s="12">
        <f>SUM(F31:F32)</f>
        <v>111786401</v>
      </c>
      <c r="G33" s="12">
        <f>SUM(G31:G32)</f>
        <v>61007937</v>
      </c>
      <c r="H33" s="12">
        <f>SUM(H31:H32)</f>
        <v>50778464</v>
      </c>
      <c r="I33" s="6">
        <f t="shared" si="0"/>
        <v>0.5457545502337087</v>
      </c>
    </row>
    <row r="34" spans="1:9" ht="15" customHeight="1">
      <c r="A34" s="9" t="s">
        <v>3</v>
      </c>
      <c r="B34" s="9" t="s">
        <v>37</v>
      </c>
      <c r="C34" s="10" t="s">
        <v>69</v>
      </c>
      <c r="D34" s="9" t="s">
        <v>6</v>
      </c>
      <c r="E34" s="15" t="s">
        <v>7</v>
      </c>
      <c r="F34" s="11">
        <v>357960000</v>
      </c>
      <c r="G34" s="11">
        <v>267265544</v>
      </c>
      <c r="H34" s="11">
        <v>90694456</v>
      </c>
      <c r="I34" s="4">
        <f t="shared" si="0"/>
        <v>0.746635221812493</v>
      </c>
    </row>
    <row r="35" spans="1:9" ht="15" customHeight="1">
      <c r="A35" s="9" t="s">
        <v>3</v>
      </c>
      <c r="B35" s="9" t="s">
        <v>37</v>
      </c>
      <c r="C35" s="10" t="s">
        <v>69</v>
      </c>
      <c r="D35" s="9" t="s">
        <v>8</v>
      </c>
      <c r="E35" s="15" t="s">
        <v>88</v>
      </c>
      <c r="F35" s="11">
        <v>138946000</v>
      </c>
      <c r="G35" s="11">
        <v>103947866</v>
      </c>
      <c r="H35" s="11">
        <v>34998134</v>
      </c>
      <c r="I35" s="4">
        <f t="shared" si="0"/>
        <v>0.7481170094856995</v>
      </c>
    </row>
    <row r="36" spans="1:9" ht="15" customHeight="1">
      <c r="A36" s="9" t="s">
        <v>3</v>
      </c>
      <c r="B36" s="9" t="s">
        <v>37</v>
      </c>
      <c r="C36" s="10" t="s">
        <v>69</v>
      </c>
      <c r="D36" s="9" t="s">
        <v>11</v>
      </c>
      <c r="E36" s="10" t="s">
        <v>12</v>
      </c>
      <c r="F36" s="11">
        <v>950000</v>
      </c>
      <c r="G36" s="11">
        <v>381575</v>
      </c>
      <c r="H36" s="11">
        <v>568425</v>
      </c>
      <c r="I36" s="4">
        <f t="shared" si="0"/>
        <v>0.4016578947368421</v>
      </c>
    </row>
    <row r="37" spans="1:9" ht="15" customHeight="1">
      <c r="A37" s="9" t="s">
        <v>3</v>
      </c>
      <c r="B37" s="9" t="s">
        <v>37</v>
      </c>
      <c r="C37" s="10" t="s">
        <v>69</v>
      </c>
      <c r="D37" s="9" t="s">
        <v>13</v>
      </c>
      <c r="E37" s="21" t="s">
        <v>89</v>
      </c>
      <c r="F37" s="11">
        <v>45400000</v>
      </c>
      <c r="G37" s="11">
        <v>33926768</v>
      </c>
      <c r="H37" s="11">
        <v>11473232</v>
      </c>
      <c r="I37" s="4">
        <f t="shared" si="0"/>
        <v>0.7472856387665199</v>
      </c>
    </row>
    <row r="38" spans="1:9" ht="15" customHeight="1">
      <c r="A38" s="9" t="s">
        <v>3</v>
      </c>
      <c r="B38" s="9" t="s">
        <v>37</v>
      </c>
      <c r="C38" s="10" t="s">
        <v>69</v>
      </c>
      <c r="D38" s="9" t="s">
        <v>14</v>
      </c>
      <c r="E38" s="10" t="s">
        <v>15</v>
      </c>
      <c r="F38" s="11">
        <v>9491000</v>
      </c>
      <c r="G38" s="11">
        <v>6082210</v>
      </c>
      <c r="H38" s="11">
        <v>3408790</v>
      </c>
      <c r="I38" s="4">
        <f t="shared" si="0"/>
        <v>0.6408397429143399</v>
      </c>
    </row>
    <row r="39" spans="1:9" ht="15" customHeight="1">
      <c r="A39" s="9" t="s">
        <v>3</v>
      </c>
      <c r="B39" s="9" t="s">
        <v>37</v>
      </c>
      <c r="C39" s="10" t="s">
        <v>69</v>
      </c>
      <c r="D39" s="9" t="s">
        <v>16</v>
      </c>
      <c r="E39" s="10" t="s">
        <v>17</v>
      </c>
      <c r="F39" s="11">
        <v>6972311</v>
      </c>
      <c r="G39" s="11">
        <v>4749175</v>
      </c>
      <c r="H39" s="11">
        <v>2223136</v>
      </c>
      <c r="I39" s="4">
        <f t="shared" si="0"/>
        <v>0.6811479006028274</v>
      </c>
    </row>
    <row r="40" spans="1:9" ht="15" customHeight="1">
      <c r="A40" s="9" t="s">
        <v>3</v>
      </c>
      <c r="B40" s="9" t="s">
        <v>37</v>
      </c>
      <c r="C40" s="10" t="s">
        <v>69</v>
      </c>
      <c r="D40" s="9" t="s">
        <v>18</v>
      </c>
      <c r="E40" s="10" t="s">
        <v>19</v>
      </c>
      <c r="F40" s="11">
        <v>13721362</v>
      </c>
      <c r="G40" s="11">
        <v>7391870</v>
      </c>
      <c r="H40" s="11">
        <v>6329492</v>
      </c>
      <c r="I40" s="4">
        <f t="shared" si="0"/>
        <v>0.5387125563774209</v>
      </c>
    </row>
    <row r="41" spans="1:9" ht="15" customHeight="1">
      <c r="A41" s="9" t="s">
        <v>3</v>
      </c>
      <c r="B41" s="9" t="s">
        <v>37</v>
      </c>
      <c r="C41" s="10" t="s">
        <v>69</v>
      </c>
      <c r="D41" s="9" t="s">
        <v>20</v>
      </c>
      <c r="E41" s="10" t="s">
        <v>21</v>
      </c>
      <c r="F41" s="11">
        <v>3343242</v>
      </c>
      <c r="G41" s="11">
        <v>2690724</v>
      </c>
      <c r="H41" s="11">
        <v>652518</v>
      </c>
      <c r="I41" s="4">
        <f t="shared" si="0"/>
        <v>0.8048247778653176</v>
      </c>
    </row>
    <row r="42" spans="1:9" ht="15" customHeight="1">
      <c r="A42" s="9" t="s">
        <v>3</v>
      </c>
      <c r="B42" s="9" t="s">
        <v>37</v>
      </c>
      <c r="C42" s="10" t="s">
        <v>69</v>
      </c>
      <c r="D42" s="9" t="s">
        <v>26</v>
      </c>
      <c r="E42" s="10" t="s">
        <v>27</v>
      </c>
      <c r="F42" s="11">
        <v>5460000</v>
      </c>
      <c r="G42" s="11">
        <v>3129114</v>
      </c>
      <c r="H42" s="11">
        <v>2330886</v>
      </c>
      <c r="I42" s="4">
        <f t="shared" si="0"/>
        <v>0.5730978021978022</v>
      </c>
    </row>
    <row r="43" spans="1:9" ht="15" customHeight="1">
      <c r="A43" s="9" t="s">
        <v>3</v>
      </c>
      <c r="B43" s="9" t="s">
        <v>37</v>
      </c>
      <c r="C43" s="10" t="s">
        <v>69</v>
      </c>
      <c r="D43" s="9" t="s">
        <v>28</v>
      </c>
      <c r="E43" s="10" t="s">
        <v>29</v>
      </c>
      <c r="F43" s="11">
        <v>292085</v>
      </c>
      <c r="G43" s="11">
        <v>135689</v>
      </c>
      <c r="H43" s="11">
        <v>156396</v>
      </c>
      <c r="I43" s="4">
        <f t="shared" si="0"/>
        <v>0.46455312665833576</v>
      </c>
    </row>
    <row r="44" spans="1:9" ht="15" customHeight="1">
      <c r="A44" s="9" t="s">
        <v>3</v>
      </c>
      <c r="B44" s="9" t="s">
        <v>37</v>
      </c>
      <c r="C44" s="10" t="s">
        <v>69</v>
      </c>
      <c r="D44" s="9" t="s">
        <v>33</v>
      </c>
      <c r="E44" s="10" t="s">
        <v>34</v>
      </c>
      <c r="F44" s="11">
        <v>338295</v>
      </c>
      <c r="G44" s="11">
        <v>183295</v>
      </c>
      <c r="H44" s="11">
        <v>155000</v>
      </c>
      <c r="I44" s="4">
        <f t="shared" si="0"/>
        <v>0.5418200091635998</v>
      </c>
    </row>
    <row r="45" spans="1:9" ht="15" customHeight="1">
      <c r="A45" s="27" t="s">
        <v>94</v>
      </c>
      <c r="B45" s="28"/>
      <c r="C45" s="28"/>
      <c r="D45" s="28"/>
      <c r="E45" s="29"/>
      <c r="F45" s="12">
        <f>SUM(F34:F44)</f>
        <v>582874295</v>
      </c>
      <c r="G45" s="12">
        <f>SUM(G34:G44)</f>
        <v>429883830</v>
      </c>
      <c r="H45" s="12">
        <f>SUM(H34:H44)</f>
        <v>152990465</v>
      </c>
      <c r="I45" s="6">
        <f t="shared" si="0"/>
        <v>0.737524083130137</v>
      </c>
    </row>
    <row r="46" spans="1:9" ht="15" customHeight="1">
      <c r="A46" s="9" t="s">
        <v>3</v>
      </c>
      <c r="B46" s="9" t="s">
        <v>38</v>
      </c>
      <c r="C46" s="10" t="s">
        <v>70</v>
      </c>
      <c r="D46" s="9" t="s">
        <v>6</v>
      </c>
      <c r="E46" s="16" t="s">
        <v>7</v>
      </c>
      <c r="F46" s="11">
        <v>52400000</v>
      </c>
      <c r="G46" s="11">
        <v>38400738</v>
      </c>
      <c r="H46" s="11">
        <v>13999262</v>
      </c>
      <c r="I46" s="4">
        <f t="shared" si="0"/>
        <v>0.7328385114503817</v>
      </c>
    </row>
    <row r="47" spans="1:9" ht="15" customHeight="1">
      <c r="A47" s="9" t="s">
        <v>3</v>
      </c>
      <c r="B47" s="9" t="s">
        <v>38</v>
      </c>
      <c r="C47" s="10" t="s">
        <v>70</v>
      </c>
      <c r="D47" s="9" t="s">
        <v>8</v>
      </c>
      <c r="E47" s="16" t="s">
        <v>88</v>
      </c>
      <c r="F47" s="11">
        <v>20436000</v>
      </c>
      <c r="G47" s="11">
        <v>14930845</v>
      </c>
      <c r="H47" s="11">
        <v>5505155</v>
      </c>
      <c r="I47" s="4">
        <f t="shared" si="0"/>
        <v>0.7306148463495792</v>
      </c>
    </row>
    <row r="48" spans="1:9" ht="15" customHeight="1">
      <c r="A48" s="9" t="s">
        <v>3</v>
      </c>
      <c r="B48" s="9" t="s">
        <v>38</v>
      </c>
      <c r="C48" s="10" t="s">
        <v>70</v>
      </c>
      <c r="D48" s="9" t="s">
        <v>11</v>
      </c>
      <c r="E48" s="10" t="s">
        <v>12</v>
      </c>
      <c r="F48" s="11">
        <v>20000</v>
      </c>
      <c r="G48" s="11">
        <v>3000</v>
      </c>
      <c r="H48" s="11">
        <v>17000</v>
      </c>
      <c r="I48" s="4">
        <f t="shared" si="0"/>
        <v>0.15</v>
      </c>
    </row>
    <row r="49" spans="1:9" ht="15" customHeight="1">
      <c r="A49" s="9" t="s">
        <v>3</v>
      </c>
      <c r="B49" s="9" t="s">
        <v>38</v>
      </c>
      <c r="C49" s="10" t="s">
        <v>70</v>
      </c>
      <c r="D49" s="9" t="s">
        <v>13</v>
      </c>
      <c r="E49" s="22" t="s">
        <v>89</v>
      </c>
      <c r="F49" s="11">
        <v>7000000</v>
      </c>
      <c r="G49" s="11">
        <v>3677606</v>
      </c>
      <c r="H49" s="11">
        <v>3322394</v>
      </c>
      <c r="I49" s="4">
        <f t="shared" si="0"/>
        <v>0.5253722857142857</v>
      </c>
    </row>
    <row r="50" spans="1:9" ht="15" customHeight="1">
      <c r="A50" s="9" t="s">
        <v>3</v>
      </c>
      <c r="B50" s="9" t="s">
        <v>38</v>
      </c>
      <c r="C50" s="10" t="s">
        <v>70</v>
      </c>
      <c r="D50" s="9" t="s">
        <v>14</v>
      </c>
      <c r="E50" s="10" t="s">
        <v>15</v>
      </c>
      <c r="F50" s="11">
        <v>4000000</v>
      </c>
      <c r="G50" s="11">
        <v>1837875</v>
      </c>
      <c r="H50" s="11">
        <v>2162125</v>
      </c>
      <c r="I50" s="4">
        <f t="shared" si="0"/>
        <v>0.45946875</v>
      </c>
    </row>
    <row r="51" spans="1:9" ht="15" customHeight="1">
      <c r="A51" s="9" t="s">
        <v>3</v>
      </c>
      <c r="B51" s="9" t="s">
        <v>38</v>
      </c>
      <c r="C51" s="10" t="s">
        <v>70</v>
      </c>
      <c r="D51" s="9" t="s">
        <v>16</v>
      </c>
      <c r="E51" s="10" t="s">
        <v>17</v>
      </c>
      <c r="F51" s="11">
        <v>500000</v>
      </c>
      <c r="G51" s="11">
        <v>139735</v>
      </c>
      <c r="H51" s="11">
        <v>360265</v>
      </c>
      <c r="I51" s="4">
        <f t="shared" si="0"/>
        <v>0.27947</v>
      </c>
    </row>
    <row r="52" spans="1:9" ht="15" customHeight="1">
      <c r="A52" s="9" t="s">
        <v>3</v>
      </c>
      <c r="B52" s="9" t="s">
        <v>38</v>
      </c>
      <c r="C52" s="10" t="s">
        <v>70</v>
      </c>
      <c r="D52" s="9" t="s">
        <v>18</v>
      </c>
      <c r="E52" s="10" t="s">
        <v>19</v>
      </c>
      <c r="F52" s="11">
        <v>600000</v>
      </c>
      <c r="G52" s="11">
        <v>290231</v>
      </c>
      <c r="H52" s="11">
        <v>309769</v>
      </c>
      <c r="I52" s="4">
        <f t="shared" si="0"/>
        <v>0.4837183333333333</v>
      </c>
    </row>
    <row r="53" spans="1:9" ht="15" customHeight="1">
      <c r="A53" s="9" t="s">
        <v>3</v>
      </c>
      <c r="B53" s="9" t="s">
        <v>38</v>
      </c>
      <c r="C53" s="10" t="s">
        <v>70</v>
      </c>
      <c r="D53" s="9" t="s">
        <v>20</v>
      </c>
      <c r="E53" s="10" t="s">
        <v>21</v>
      </c>
      <c r="F53" s="11">
        <v>220000</v>
      </c>
      <c r="G53" s="11">
        <v>160605</v>
      </c>
      <c r="H53" s="11">
        <v>59395</v>
      </c>
      <c r="I53" s="4">
        <f t="shared" si="0"/>
        <v>0.7300227272727273</v>
      </c>
    </row>
    <row r="54" spans="1:9" ht="15" customHeight="1">
      <c r="A54" s="9" t="s">
        <v>3</v>
      </c>
      <c r="B54" s="9" t="s">
        <v>38</v>
      </c>
      <c r="C54" s="10" t="s">
        <v>70</v>
      </c>
      <c r="D54" s="9" t="s">
        <v>26</v>
      </c>
      <c r="E54" s="10" t="s">
        <v>27</v>
      </c>
      <c r="F54" s="11">
        <v>100000</v>
      </c>
      <c r="G54" s="11">
        <v>0</v>
      </c>
      <c r="H54" s="11">
        <v>100000</v>
      </c>
      <c r="I54" s="4">
        <f t="shared" si="0"/>
        <v>0</v>
      </c>
    </row>
    <row r="55" spans="1:9" ht="15" customHeight="1">
      <c r="A55" s="9" t="s">
        <v>3</v>
      </c>
      <c r="B55" s="9" t="s">
        <v>38</v>
      </c>
      <c r="C55" s="10" t="s">
        <v>70</v>
      </c>
      <c r="D55" s="9" t="s">
        <v>33</v>
      </c>
      <c r="E55" s="10" t="s">
        <v>34</v>
      </c>
      <c r="F55" s="11">
        <v>70000</v>
      </c>
      <c r="G55" s="11">
        <v>0</v>
      </c>
      <c r="H55" s="11">
        <v>70000</v>
      </c>
      <c r="I55" s="4">
        <f t="shared" si="0"/>
        <v>0</v>
      </c>
    </row>
    <row r="56" spans="1:9" ht="15" customHeight="1">
      <c r="A56" s="27" t="s">
        <v>95</v>
      </c>
      <c r="B56" s="28"/>
      <c r="C56" s="28"/>
      <c r="D56" s="28"/>
      <c r="E56" s="29"/>
      <c r="F56" s="12">
        <f>SUM(F46:F55)</f>
        <v>85346000</v>
      </c>
      <c r="G56" s="12">
        <f>SUM(G46:G55)</f>
        <v>59440635</v>
      </c>
      <c r="H56" s="12">
        <f>SUM(H46:H55)</f>
        <v>25905365</v>
      </c>
      <c r="I56" s="6">
        <f t="shared" si="0"/>
        <v>0.6964665596513018</v>
      </c>
    </row>
    <row r="57" spans="1:9" ht="15" customHeight="1">
      <c r="A57" s="9" t="s">
        <v>3</v>
      </c>
      <c r="B57" s="9" t="s">
        <v>39</v>
      </c>
      <c r="C57" s="10" t="s">
        <v>71</v>
      </c>
      <c r="D57" s="9" t="s">
        <v>6</v>
      </c>
      <c r="E57" s="17" t="s">
        <v>7</v>
      </c>
      <c r="F57" s="11">
        <v>107588000</v>
      </c>
      <c r="G57" s="11">
        <v>79966309</v>
      </c>
      <c r="H57" s="11">
        <v>27621691</v>
      </c>
      <c r="I57" s="4">
        <f t="shared" si="0"/>
        <v>0.7432642023273971</v>
      </c>
    </row>
    <row r="58" spans="1:9" ht="15" customHeight="1">
      <c r="A58" s="9" t="s">
        <v>3</v>
      </c>
      <c r="B58" s="9" t="s">
        <v>39</v>
      </c>
      <c r="C58" s="10" t="s">
        <v>71</v>
      </c>
      <c r="D58" s="9" t="s">
        <v>8</v>
      </c>
      <c r="E58" s="17" t="s">
        <v>88</v>
      </c>
      <c r="F58" s="11">
        <v>44514000</v>
      </c>
      <c r="G58" s="11">
        <v>33075311</v>
      </c>
      <c r="H58" s="11">
        <v>11438689</v>
      </c>
      <c r="I58" s="4">
        <f t="shared" si="0"/>
        <v>0.7430316529631127</v>
      </c>
    </row>
    <row r="59" spans="1:9" ht="15" customHeight="1">
      <c r="A59" s="9" t="s">
        <v>3</v>
      </c>
      <c r="B59" s="9" t="s">
        <v>39</v>
      </c>
      <c r="C59" s="10" t="s">
        <v>71</v>
      </c>
      <c r="D59" s="9" t="s">
        <v>11</v>
      </c>
      <c r="E59" s="10" t="s">
        <v>12</v>
      </c>
      <c r="F59" s="11">
        <v>200000</v>
      </c>
      <c r="G59" s="11">
        <v>79850</v>
      </c>
      <c r="H59" s="11">
        <v>120150</v>
      </c>
      <c r="I59" s="4">
        <f t="shared" si="0"/>
        <v>0.39925</v>
      </c>
    </row>
    <row r="60" spans="1:9" ht="15" customHeight="1">
      <c r="A60" s="9" t="s">
        <v>3</v>
      </c>
      <c r="B60" s="9" t="s">
        <v>39</v>
      </c>
      <c r="C60" s="10" t="s">
        <v>71</v>
      </c>
      <c r="D60" s="9" t="s">
        <v>13</v>
      </c>
      <c r="E60" s="23" t="s">
        <v>89</v>
      </c>
      <c r="F60" s="11">
        <v>50000000</v>
      </c>
      <c r="G60" s="11">
        <v>34912729</v>
      </c>
      <c r="H60" s="11">
        <v>15087271</v>
      </c>
      <c r="I60" s="4">
        <f t="shared" si="0"/>
        <v>0.69825458</v>
      </c>
    </row>
    <row r="61" spans="1:9" ht="15" customHeight="1">
      <c r="A61" s="9" t="s">
        <v>3</v>
      </c>
      <c r="B61" s="9" t="s">
        <v>39</v>
      </c>
      <c r="C61" s="10" t="s">
        <v>71</v>
      </c>
      <c r="D61" s="9" t="s">
        <v>14</v>
      </c>
      <c r="E61" s="10" t="s">
        <v>15</v>
      </c>
      <c r="F61" s="11">
        <v>26300000</v>
      </c>
      <c r="G61" s="11">
        <v>18837049</v>
      </c>
      <c r="H61" s="11">
        <v>7462951</v>
      </c>
      <c r="I61" s="4">
        <f t="shared" si="0"/>
        <v>0.7162376045627377</v>
      </c>
    </row>
    <row r="62" spans="1:9" ht="15" customHeight="1">
      <c r="A62" s="9" t="s">
        <v>3</v>
      </c>
      <c r="B62" s="9" t="s">
        <v>39</v>
      </c>
      <c r="C62" s="10" t="s">
        <v>71</v>
      </c>
      <c r="D62" s="9" t="s">
        <v>16</v>
      </c>
      <c r="E62" s="10" t="s">
        <v>17</v>
      </c>
      <c r="F62" s="11">
        <v>8000000</v>
      </c>
      <c r="G62" s="11">
        <v>5568651</v>
      </c>
      <c r="H62" s="11">
        <v>2431349</v>
      </c>
      <c r="I62" s="4">
        <f t="shared" si="0"/>
        <v>0.696081375</v>
      </c>
    </row>
    <row r="63" spans="1:9" ht="15" customHeight="1">
      <c r="A63" s="9" t="s">
        <v>3</v>
      </c>
      <c r="B63" s="9" t="s">
        <v>39</v>
      </c>
      <c r="C63" s="10" t="s">
        <v>71</v>
      </c>
      <c r="D63" s="9" t="s">
        <v>18</v>
      </c>
      <c r="E63" s="10" t="s">
        <v>19</v>
      </c>
      <c r="F63" s="11">
        <v>5302426</v>
      </c>
      <c r="G63" s="11">
        <v>3964935</v>
      </c>
      <c r="H63" s="11">
        <v>1337491</v>
      </c>
      <c r="I63" s="4">
        <f t="shared" si="0"/>
        <v>0.7477586674476928</v>
      </c>
    </row>
    <row r="64" spans="1:9" ht="15" customHeight="1">
      <c r="A64" s="9" t="s">
        <v>3</v>
      </c>
      <c r="B64" s="9" t="s">
        <v>39</v>
      </c>
      <c r="C64" s="10" t="s">
        <v>71</v>
      </c>
      <c r="D64" s="9" t="s">
        <v>20</v>
      </c>
      <c r="E64" s="10" t="s">
        <v>21</v>
      </c>
      <c r="F64" s="11">
        <v>1400000</v>
      </c>
      <c r="G64" s="11">
        <v>965976</v>
      </c>
      <c r="H64" s="11">
        <v>434024</v>
      </c>
      <c r="I64" s="4">
        <f t="shared" si="0"/>
        <v>0.6899828571428571</v>
      </c>
    </row>
    <row r="65" spans="1:9" ht="15" customHeight="1">
      <c r="A65" s="9" t="s">
        <v>3</v>
      </c>
      <c r="B65" s="9" t="s">
        <v>39</v>
      </c>
      <c r="C65" s="10" t="s">
        <v>71</v>
      </c>
      <c r="D65" s="9" t="s">
        <v>26</v>
      </c>
      <c r="E65" s="10" t="s">
        <v>27</v>
      </c>
      <c r="F65" s="11">
        <v>3600000</v>
      </c>
      <c r="G65" s="11">
        <v>2661005</v>
      </c>
      <c r="H65" s="11">
        <v>938995</v>
      </c>
      <c r="I65" s="4">
        <f t="shared" si="0"/>
        <v>0.7391680555555555</v>
      </c>
    </row>
    <row r="66" spans="1:9" ht="15" customHeight="1">
      <c r="A66" s="9" t="s">
        <v>3</v>
      </c>
      <c r="B66" s="9" t="s">
        <v>39</v>
      </c>
      <c r="C66" s="10" t="s">
        <v>71</v>
      </c>
      <c r="D66" s="9" t="s">
        <v>28</v>
      </c>
      <c r="E66" s="10" t="s">
        <v>29</v>
      </c>
      <c r="F66" s="11">
        <v>397574</v>
      </c>
      <c r="G66" s="11">
        <v>397574</v>
      </c>
      <c r="H66" s="11">
        <v>0</v>
      </c>
      <c r="I66" s="4">
        <f t="shared" si="0"/>
        <v>1</v>
      </c>
    </row>
    <row r="67" spans="1:9" ht="15" customHeight="1">
      <c r="A67" s="9" t="s">
        <v>3</v>
      </c>
      <c r="B67" s="9" t="s">
        <v>39</v>
      </c>
      <c r="C67" s="10" t="s">
        <v>71</v>
      </c>
      <c r="D67" s="9" t="s">
        <v>33</v>
      </c>
      <c r="E67" s="10" t="s">
        <v>34</v>
      </c>
      <c r="F67" s="11">
        <v>268002</v>
      </c>
      <c r="G67" s="11">
        <v>163002</v>
      </c>
      <c r="H67" s="11">
        <v>105000</v>
      </c>
      <c r="I67" s="4">
        <f aca="true" t="shared" si="1" ref="I67:I131">G67/F67</f>
        <v>0.6082118790158283</v>
      </c>
    </row>
    <row r="68" spans="1:9" ht="15" customHeight="1">
      <c r="A68" s="9" t="s">
        <v>3</v>
      </c>
      <c r="B68" s="9" t="s">
        <v>39</v>
      </c>
      <c r="C68" s="10" t="s">
        <v>71</v>
      </c>
      <c r="D68" s="9" t="s">
        <v>35</v>
      </c>
      <c r="E68" s="10" t="s">
        <v>36</v>
      </c>
      <c r="F68" s="11">
        <v>105000</v>
      </c>
      <c r="G68" s="11">
        <v>0</v>
      </c>
      <c r="H68" s="11">
        <v>105000</v>
      </c>
      <c r="I68" s="4">
        <f t="shared" si="1"/>
        <v>0</v>
      </c>
    </row>
    <row r="69" spans="1:9" ht="15" customHeight="1">
      <c r="A69" s="27" t="s">
        <v>96</v>
      </c>
      <c r="B69" s="28"/>
      <c r="C69" s="28"/>
      <c r="D69" s="28"/>
      <c r="E69" s="29"/>
      <c r="F69" s="12">
        <f>SUM(F57:F68)</f>
        <v>247675002</v>
      </c>
      <c r="G69" s="12">
        <f>SUM(G57:G68)</f>
        <v>180592391</v>
      </c>
      <c r="H69" s="12">
        <f>SUM(H57:H68)</f>
        <v>67082611</v>
      </c>
      <c r="I69" s="6">
        <f t="shared" si="1"/>
        <v>0.7291506592982686</v>
      </c>
    </row>
    <row r="70" spans="1:9" ht="15" customHeight="1">
      <c r="A70" s="9" t="s">
        <v>3</v>
      </c>
      <c r="B70" s="9" t="s">
        <v>40</v>
      </c>
      <c r="C70" s="10" t="s">
        <v>72</v>
      </c>
      <c r="D70" s="9" t="s">
        <v>11</v>
      </c>
      <c r="E70" s="10" t="s">
        <v>12</v>
      </c>
      <c r="F70" s="11">
        <v>30000</v>
      </c>
      <c r="G70" s="11">
        <v>0</v>
      </c>
      <c r="H70" s="11">
        <v>30000</v>
      </c>
      <c r="I70" s="4">
        <f t="shared" si="1"/>
        <v>0</v>
      </c>
    </row>
    <row r="71" spans="1:9" ht="15" customHeight="1">
      <c r="A71" s="9" t="s">
        <v>3</v>
      </c>
      <c r="B71" s="9" t="s">
        <v>40</v>
      </c>
      <c r="C71" s="10" t="s">
        <v>72</v>
      </c>
      <c r="D71" s="9" t="s">
        <v>16</v>
      </c>
      <c r="E71" s="10" t="s">
        <v>17</v>
      </c>
      <c r="F71" s="11">
        <v>1900000</v>
      </c>
      <c r="G71" s="11">
        <v>1872967</v>
      </c>
      <c r="H71" s="11">
        <v>27033</v>
      </c>
      <c r="I71" s="4">
        <f t="shared" si="1"/>
        <v>0.985772105263158</v>
      </c>
    </row>
    <row r="72" spans="1:9" ht="15" customHeight="1">
      <c r="A72" s="9" t="s">
        <v>3</v>
      </c>
      <c r="B72" s="9" t="s">
        <v>40</v>
      </c>
      <c r="C72" s="10" t="s">
        <v>72</v>
      </c>
      <c r="D72" s="9" t="s">
        <v>18</v>
      </c>
      <c r="E72" s="10" t="s">
        <v>19</v>
      </c>
      <c r="F72" s="11">
        <v>1500523</v>
      </c>
      <c r="G72" s="11">
        <v>349320</v>
      </c>
      <c r="H72" s="11">
        <v>1151203</v>
      </c>
      <c r="I72" s="4">
        <f t="shared" si="1"/>
        <v>0.2327988308076584</v>
      </c>
    </row>
    <row r="73" spans="1:9" ht="15" customHeight="1">
      <c r="A73" s="9" t="s">
        <v>3</v>
      </c>
      <c r="B73" s="9" t="s">
        <v>40</v>
      </c>
      <c r="C73" s="10" t="s">
        <v>72</v>
      </c>
      <c r="D73" s="9" t="s">
        <v>22</v>
      </c>
      <c r="E73" s="10" t="s">
        <v>23</v>
      </c>
      <c r="F73" s="11">
        <v>3600000</v>
      </c>
      <c r="G73" s="11">
        <v>1688494</v>
      </c>
      <c r="H73" s="11">
        <v>1911506</v>
      </c>
      <c r="I73" s="4">
        <f t="shared" si="1"/>
        <v>0.4690261111111111</v>
      </c>
    </row>
    <row r="74" spans="1:9" ht="15" customHeight="1">
      <c r="A74" s="27" t="s">
        <v>97</v>
      </c>
      <c r="B74" s="28"/>
      <c r="C74" s="28"/>
      <c r="D74" s="28"/>
      <c r="E74" s="29"/>
      <c r="F74" s="12">
        <f>SUM(F70:F73)</f>
        <v>7030523</v>
      </c>
      <c r="G74" s="12">
        <f>SUM(G70:G73)</f>
        <v>3910781</v>
      </c>
      <c r="H74" s="12">
        <f>SUM(H70:H73)</f>
        <v>3119742</v>
      </c>
      <c r="I74" s="6">
        <f t="shared" si="1"/>
        <v>0.5562574789955171</v>
      </c>
    </row>
    <row r="75" spans="1:9" ht="15" customHeight="1">
      <c r="A75" s="9" t="s">
        <v>3</v>
      </c>
      <c r="B75" s="9" t="s">
        <v>41</v>
      </c>
      <c r="C75" s="10" t="s">
        <v>73</v>
      </c>
      <c r="D75" s="9" t="s">
        <v>6</v>
      </c>
      <c r="E75" s="18" t="s">
        <v>7</v>
      </c>
      <c r="F75" s="11">
        <v>41392000</v>
      </c>
      <c r="G75" s="11">
        <v>29159413</v>
      </c>
      <c r="H75" s="11">
        <v>12232587</v>
      </c>
      <c r="I75" s="4">
        <f t="shared" si="1"/>
        <v>0.7044697767684577</v>
      </c>
    </row>
    <row r="76" spans="1:9" ht="15" customHeight="1">
      <c r="A76" s="9" t="s">
        <v>3</v>
      </c>
      <c r="B76" s="9" t="s">
        <v>41</v>
      </c>
      <c r="C76" s="10" t="s">
        <v>73</v>
      </c>
      <c r="D76" s="9" t="s">
        <v>8</v>
      </c>
      <c r="E76" s="18" t="s">
        <v>88</v>
      </c>
      <c r="F76" s="11">
        <v>15833000</v>
      </c>
      <c r="G76" s="11">
        <v>11352289</v>
      </c>
      <c r="H76" s="11">
        <v>4480711</v>
      </c>
      <c r="I76" s="4">
        <f t="shared" si="1"/>
        <v>0.7170017684582833</v>
      </c>
    </row>
    <row r="77" spans="1:9" ht="15" customHeight="1">
      <c r="A77" s="9" t="s">
        <v>3</v>
      </c>
      <c r="B77" s="9" t="s">
        <v>41</v>
      </c>
      <c r="C77" s="10" t="s">
        <v>73</v>
      </c>
      <c r="D77" s="9" t="s">
        <v>11</v>
      </c>
      <c r="E77" s="10" t="s">
        <v>12</v>
      </c>
      <c r="F77" s="11">
        <v>80000</v>
      </c>
      <c r="G77" s="11">
        <v>39350</v>
      </c>
      <c r="H77" s="11">
        <v>40650</v>
      </c>
      <c r="I77" s="4">
        <f t="shared" si="1"/>
        <v>0.491875</v>
      </c>
    </row>
    <row r="78" spans="1:9" ht="15" customHeight="1">
      <c r="A78" s="9" t="s">
        <v>3</v>
      </c>
      <c r="B78" s="9" t="s">
        <v>41</v>
      </c>
      <c r="C78" s="10" t="s">
        <v>73</v>
      </c>
      <c r="D78" s="9" t="s">
        <v>13</v>
      </c>
      <c r="E78" s="24" t="s">
        <v>89</v>
      </c>
      <c r="F78" s="11">
        <v>6100000</v>
      </c>
      <c r="G78" s="11">
        <v>4662798</v>
      </c>
      <c r="H78" s="11">
        <v>1437202</v>
      </c>
      <c r="I78" s="4">
        <f t="shared" si="1"/>
        <v>0.7643931147540983</v>
      </c>
    </row>
    <row r="79" spans="1:9" ht="15" customHeight="1">
      <c r="A79" s="9" t="s">
        <v>3</v>
      </c>
      <c r="B79" s="9" t="s">
        <v>41</v>
      </c>
      <c r="C79" s="10" t="s">
        <v>73</v>
      </c>
      <c r="D79" s="9" t="s">
        <v>14</v>
      </c>
      <c r="E79" s="10" t="s">
        <v>15</v>
      </c>
      <c r="F79" s="11">
        <v>7300000</v>
      </c>
      <c r="G79" s="11">
        <v>4685132</v>
      </c>
      <c r="H79" s="11">
        <v>2614868</v>
      </c>
      <c r="I79" s="4">
        <f t="shared" si="1"/>
        <v>0.6417989041095891</v>
      </c>
    </row>
    <row r="80" spans="1:9" ht="15" customHeight="1">
      <c r="A80" s="9" t="s">
        <v>3</v>
      </c>
      <c r="B80" s="9" t="s">
        <v>41</v>
      </c>
      <c r="C80" s="10" t="s">
        <v>73</v>
      </c>
      <c r="D80" s="9" t="s">
        <v>16</v>
      </c>
      <c r="E80" s="10" t="s">
        <v>17</v>
      </c>
      <c r="F80" s="11">
        <v>1200000</v>
      </c>
      <c r="G80" s="11">
        <v>466418</v>
      </c>
      <c r="H80" s="11">
        <v>733582</v>
      </c>
      <c r="I80" s="4">
        <f t="shared" si="1"/>
        <v>0.38868166666666665</v>
      </c>
    </row>
    <row r="81" spans="1:9" ht="15" customHeight="1">
      <c r="A81" s="9" t="s">
        <v>3</v>
      </c>
      <c r="B81" s="9" t="s">
        <v>41</v>
      </c>
      <c r="C81" s="10" t="s">
        <v>73</v>
      </c>
      <c r="D81" s="9" t="s">
        <v>18</v>
      </c>
      <c r="E81" s="10" t="s">
        <v>19</v>
      </c>
      <c r="F81" s="11">
        <v>13033000</v>
      </c>
      <c r="G81" s="11">
        <v>9517334</v>
      </c>
      <c r="H81" s="11">
        <v>3515666</v>
      </c>
      <c r="I81" s="4">
        <f t="shared" si="1"/>
        <v>0.7302489066216528</v>
      </c>
    </row>
    <row r="82" spans="1:9" ht="15" customHeight="1">
      <c r="A82" s="9" t="s">
        <v>3</v>
      </c>
      <c r="B82" s="9" t="s">
        <v>41</v>
      </c>
      <c r="C82" s="10" t="s">
        <v>73</v>
      </c>
      <c r="D82" s="9" t="s">
        <v>20</v>
      </c>
      <c r="E82" s="10" t="s">
        <v>21</v>
      </c>
      <c r="F82" s="11">
        <v>90000</v>
      </c>
      <c r="G82" s="11">
        <v>63043</v>
      </c>
      <c r="H82" s="11">
        <v>26957</v>
      </c>
      <c r="I82" s="4">
        <f t="shared" si="1"/>
        <v>0.7004777777777778</v>
      </c>
    </row>
    <row r="83" spans="1:9" ht="15" customHeight="1">
      <c r="A83" s="9" t="s">
        <v>3</v>
      </c>
      <c r="B83" s="9" t="s">
        <v>41</v>
      </c>
      <c r="C83" s="10" t="s">
        <v>73</v>
      </c>
      <c r="D83" s="9" t="s">
        <v>25</v>
      </c>
      <c r="E83" s="26" t="s">
        <v>67</v>
      </c>
      <c r="F83" s="11">
        <v>77500000</v>
      </c>
      <c r="G83" s="11">
        <v>55854117</v>
      </c>
      <c r="H83" s="11">
        <v>21645883</v>
      </c>
      <c r="I83" s="4">
        <f t="shared" si="1"/>
        <v>0.7206982838709678</v>
      </c>
    </row>
    <row r="84" spans="1:9" ht="15" customHeight="1">
      <c r="A84" s="9" t="s">
        <v>3</v>
      </c>
      <c r="B84" s="9" t="s">
        <v>41</v>
      </c>
      <c r="C84" s="10" t="s">
        <v>73</v>
      </c>
      <c r="D84" s="9" t="s">
        <v>26</v>
      </c>
      <c r="E84" s="10" t="s">
        <v>27</v>
      </c>
      <c r="F84" s="11">
        <v>103000000</v>
      </c>
      <c r="G84" s="11">
        <v>74345661</v>
      </c>
      <c r="H84" s="11">
        <v>28654339</v>
      </c>
      <c r="I84" s="4">
        <f t="shared" si="1"/>
        <v>0.7218025339805825</v>
      </c>
    </row>
    <row r="85" spans="1:9" ht="14.25" customHeight="1">
      <c r="A85" s="9" t="s">
        <v>3</v>
      </c>
      <c r="B85" s="9" t="s">
        <v>41</v>
      </c>
      <c r="C85" s="10" t="s">
        <v>73</v>
      </c>
      <c r="D85" s="9" t="s">
        <v>33</v>
      </c>
      <c r="E85" s="10" t="s">
        <v>34</v>
      </c>
      <c r="F85" s="11">
        <v>126428</v>
      </c>
      <c r="G85" s="11">
        <v>73928</v>
      </c>
      <c r="H85" s="11">
        <v>52500</v>
      </c>
      <c r="I85" s="4">
        <f t="shared" si="1"/>
        <v>0.5847438858480716</v>
      </c>
    </row>
    <row r="86" spans="1:9" ht="14.25" customHeight="1">
      <c r="A86" s="27" t="s">
        <v>98</v>
      </c>
      <c r="B86" s="28"/>
      <c r="C86" s="28"/>
      <c r="D86" s="28"/>
      <c r="E86" s="29"/>
      <c r="F86" s="12">
        <f>SUM(F75:F85)</f>
        <v>265654428</v>
      </c>
      <c r="G86" s="12">
        <f>SUM(G75:G85)</f>
        <v>190219483</v>
      </c>
      <c r="H86" s="12">
        <f>SUM(H75:H85)</f>
        <v>75434945</v>
      </c>
      <c r="I86" s="6">
        <f t="shared" si="1"/>
        <v>0.7160410779977663</v>
      </c>
    </row>
    <row r="87" spans="1:9" ht="24">
      <c r="A87" s="9" t="s">
        <v>3</v>
      </c>
      <c r="B87" s="9" t="s">
        <v>42</v>
      </c>
      <c r="C87" s="10" t="s">
        <v>74</v>
      </c>
      <c r="D87" s="9" t="s">
        <v>33</v>
      </c>
      <c r="E87" s="10" t="s">
        <v>34</v>
      </c>
      <c r="F87" s="11">
        <v>5264351</v>
      </c>
      <c r="G87" s="11">
        <v>3041851</v>
      </c>
      <c r="H87" s="11">
        <v>2222500</v>
      </c>
      <c r="I87" s="4">
        <f t="shared" si="1"/>
        <v>0.57782070382465</v>
      </c>
    </row>
    <row r="88" spans="1:9" ht="24">
      <c r="A88" s="9" t="s">
        <v>3</v>
      </c>
      <c r="B88" s="9" t="s">
        <v>42</v>
      </c>
      <c r="C88" s="10" t="s">
        <v>74</v>
      </c>
      <c r="D88" s="9" t="s">
        <v>35</v>
      </c>
      <c r="E88" s="10" t="s">
        <v>36</v>
      </c>
      <c r="F88" s="11">
        <v>22371000</v>
      </c>
      <c r="G88" s="11">
        <v>15857160</v>
      </c>
      <c r="H88" s="11">
        <v>6513840</v>
      </c>
      <c r="I88" s="4">
        <f t="shared" si="1"/>
        <v>0.7088266058736757</v>
      </c>
    </row>
    <row r="89" spans="1:9" ht="12">
      <c r="A89" s="27" t="s">
        <v>99</v>
      </c>
      <c r="B89" s="28"/>
      <c r="C89" s="28"/>
      <c r="D89" s="28"/>
      <c r="E89" s="29"/>
      <c r="F89" s="12">
        <f>SUM(F87:F88)</f>
        <v>27635351</v>
      </c>
      <c r="G89" s="12">
        <f>SUM(G87:G88)</f>
        <v>18899011</v>
      </c>
      <c r="H89" s="12">
        <f>SUM(H87:H88)</f>
        <v>8736340</v>
      </c>
      <c r="I89" s="6">
        <f t="shared" si="1"/>
        <v>0.6838708507809436</v>
      </c>
    </row>
    <row r="90" spans="1:9" ht="15" customHeight="1">
      <c r="A90" s="9" t="s">
        <v>3</v>
      </c>
      <c r="B90" s="9" t="s">
        <v>43</v>
      </c>
      <c r="C90" s="10" t="s">
        <v>75</v>
      </c>
      <c r="D90" s="9" t="s">
        <v>24</v>
      </c>
      <c r="E90" s="10" t="s">
        <v>90</v>
      </c>
      <c r="F90" s="11">
        <v>120000000</v>
      </c>
      <c r="G90" s="11">
        <v>82514219</v>
      </c>
      <c r="H90" s="11">
        <v>37485781</v>
      </c>
      <c r="I90" s="4">
        <f t="shared" si="1"/>
        <v>0.6876184916666667</v>
      </c>
    </row>
    <row r="91" spans="1:9" ht="15" customHeight="1">
      <c r="A91" s="9" t="s">
        <v>3</v>
      </c>
      <c r="B91" s="9" t="s">
        <v>43</v>
      </c>
      <c r="C91" s="10" t="s">
        <v>75</v>
      </c>
      <c r="D91" s="9" t="s">
        <v>26</v>
      </c>
      <c r="E91" s="10" t="s">
        <v>27</v>
      </c>
      <c r="F91" s="11">
        <v>601120000</v>
      </c>
      <c r="G91" s="11">
        <v>410368639</v>
      </c>
      <c r="H91" s="11">
        <v>190751361</v>
      </c>
      <c r="I91" s="4">
        <f t="shared" si="1"/>
        <v>0.682673407971786</v>
      </c>
    </row>
    <row r="92" spans="1:9" ht="15" customHeight="1">
      <c r="A92" s="9" t="s">
        <v>3</v>
      </c>
      <c r="B92" s="9" t="s">
        <v>43</v>
      </c>
      <c r="C92" s="10" t="s">
        <v>75</v>
      </c>
      <c r="D92" s="9" t="s">
        <v>44</v>
      </c>
      <c r="E92" s="10" t="s">
        <v>45</v>
      </c>
      <c r="F92" s="11">
        <v>6028299000</v>
      </c>
      <c r="G92" s="11">
        <v>4946584792</v>
      </c>
      <c r="H92" s="11">
        <v>1081714208</v>
      </c>
      <c r="I92" s="4">
        <f t="shared" si="1"/>
        <v>0.8205606244813006</v>
      </c>
    </row>
    <row r="93" spans="1:9" ht="15" customHeight="1">
      <c r="A93" s="27" t="s">
        <v>100</v>
      </c>
      <c r="B93" s="28"/>
      <c r="C93" s="28"/>
      <c r="D93" s="28"/>
      <c r="E93" s="29"/>
      <c r="F93" s="12">
        <f>SUM(F90:F92)</f>
        <v>6749419000</v>
      </c>
      <c r="G93" s="12">
        <f>SUM(G90:G92)</f>
        <v>5439467650</v>
      </c>
      <c r="H93" s="12">
        <f>SUM(H90:H92)</f>
        <v>1309951350</v>
      </c>
      <c r="I93" s="6">
        <f t="shared" si="1"/>
        <v>0.8059164277695606</v>
      </c>
    </row>
    <row r="94" spans="1:9" ht="15" customHeight="1">
      <c r="A94" s="9" t="s">
        <v>3</v>
      </c>
      <c r="B94" s="9" t="s">
        <v>46</v>
      </c>
      <c r="C94" s="10" t="s">
        <v>76</v>
      </c>
      <c r="D94" s="9" t="s">
        <v>44</v>
      </c>
      <c r="E94" s="10" t="s">
        <v>45</v>
      </c>
      <c r="F94" s="11">
        <v>60000000</v>
      </c>
      <c r="G94" s="11">
        <v>43495332</v>
      </c>
      <c r="H94" s="11">
        <v>16504668</v>
      </c>
      <c r="I94" s="4">
        <f t="shared" si="1"/>
        <v>0.7249222</v>
      </c>
    </row>
    <row r="95" spans="1:9" ht="15" customHeight="1">
      <c r="A95" s="27" t="s">
        <v>101</v>
      </c>
      <c r="B95" s="28"/>
      <c r="C95" s="28"/>
      <c r="D95" s="28"/>
      <c r="E95" s="29"/>
      <c r="F95" s="12">
        <f>SUM(F94)</f>
        <v>60000000</v>
      </c>
      <c r="G95" s="12">
        <f>SUM(G94)</f>
        <v>43495332</v>
      </c>
      <c r="H95" s="12">
        <f>SUM(H94)</f>
        <v>16504668</v>
      </c>
      <c r="I95" s="6">
        <f t="shared" si="1"/>
        <v>0.7249222</v>
      </c>
    </row>
    <row r="96" spans="1:9" ht="14.25" customHeight="1">
      <c r="A96" s="9" t="s">
        <v>3</v>
      </c>
      <c r="B96" s="9" t="s">
        <v>47</v>
      </c>
      <c r="C96" s="10" t="s">
        <v>77</v>
      </c>
      <c r="D96" s="9" t="s">
        <v>44</v>
      </c>
      <c r="E96" s="10" t="s">
        <v>45</v>
      </c>
      <c r="F96" s="11">
        <v>4278430000</v>
      </c>
      <c r="G96" s="11">
        <v>3073039126</v>
      </c>
      <c r="H96" s="11">
        <v>1205390874</v>
      </c>
      <c r="I96" s="4">
        <f t="shared" si="1"/>
        <v>0.7182632708727267</v>
      </c>
    </row>
    <row r="97" spans="1:9" ht="14.25" customHeight="1">
      <c r="A97" s="27" t="s">
        <v>102</v>
      </c>
      <c r="B97" s="28"/>
      <c r="C97" s="28"/>
      <c r="D97" s="28"/>
      <c r="E97" s="29"/>
      <c r="F97" s="12">
        <f>SUM(F96)</f>
        <v>4278430000</v>
      </c>
      <c r="G97" s="12">
        <f>SUM(G96)</f>
        <v>3073039126</v>
      </c>
      <c r="H97" s="12">
        <f>SUM(H96)</f>
        <v>1205390874</v>
      </c>
      <c r="I97" s="6">
        <f t="shared" si="1"/>
        <v>0.7182632708727267</v>
      </c>
    </row>
    <row r="98" spans="1:9" ht="15" customHeight="1">
      <c r="A98" s="9" t="s">
        <v>3</v>
      </c>
      <c r="B98" s="9" t="s">
        <v>48</v>
      </c>
      <c r="C98" s="10" t="s">
        <v>78</v>
      </c>
      <c r="D98" s="9" t="s">
        <v>24</v>
      </c>
      <c r="E98" s="26" t="s">
        <v>90</v>
      </c>
      <c r="F98" s="11">
        <v>15000000</v>
      </c>
      <c r="G98" s="11">
        <v>10368347</v>
      </c>
      <c r="H98" s="11">
        <v>4631653</v>
      </c>
      <c r="I98" s="4">
        <f t="shared" si="1"/>
        <v>0.6912231333333333</v>
      </c>
    </row>
    <row r="99" spans="1:9" ht="15" customHeight="1">
      <c r="A99" s="9" t="s">
        <v>3</v>
      </c>
      <c r="B99" s="9" t="s">
        <v>48</v>
      </c>
      <c r="C99" s="10" t="s">
        <v>78</v>
      </c>
      <c r="D99" s="9" t="s">
        <v>44</v>
      </c>
      <c r="E99" s="10" t="s">
        <v>45</v>
      </c>
      <c r="F99" s="11">
        <v>377000000</v>
      </c>
      <c r="G99" s="11">
        <v>282074982</v>
      </c>
      <c r="H99" s="11">
        <v>94925018</v>
      </c>
      <c r="I99" s="4">
        <f t="shared" si="1"/>
        <v>0.74820950132626</v>
      </c>
    </row>
    <row r="100" spans="1:9" ht="15" customHeight="1">
      <c r="A100" s="27" t="s">
        <v>103</v>
      </c>
      <c r="B100" s="28"/>
      <c r="C100" s="28"/>
      <c r="D100" s="28"/>
      <c r="E100" s="29"/>
      <c r="F100" s="12">
        <f>SUM(F98:F99)</f>
        <v>392000000</v>
      </c>
      <c r="G100" s="12">
        <f>SUM(G98:G99)</f>
        <v>292443329</v>
      </c>
      <c r="H100" s="12">
        <f>SUM(H98:H99)</f>
        <v>99556671</v>
      </c>
      <c r="I100" s="6">
        <f t="shared" si="1"/>
        <v>0.7460289005102041</v>
      </c>
    </row>
    <row r="101" spans="1:9" ht="15" customHeight="1">
      <c r="A101" s="9" t="s">
        <v>3</v>
      </c>
      <c r="B101" s="9" t="s">
        <v>49</v>
      </c>
      <c r="C101" s="10" t="s">
        <v>79</v>
      </c>
      <c r="D101" s="9" t="s">
        <v>24</v>
      </c>
      <c r="E101" s="26" t="s">
        <v>90</v>
      </c>
      <c r="F101" s="11">
        <v>3000000</v>
      </c>
      <c r="G101" s="11">
        <v>0</v>
      </c>
      <c r="H101" s="11">
        <v>3000000</v>
      </c>
      <c r="I101" s="4">
        <f t="shared" si="1"/>
        <v>0</v>
      </c>
    </row>
    <row r="102" spans="1:9" ht="15" customHeight="1">
      <c r="A102" s="9" t="s">
        <v>3</v>
      </c>
      <c r="B102" s="9" t="s">
        <v>49</v>
      </c>
      <c r="C102" s="10" t="s">
        <v>79</v>
      </c>
      <c r="D102" s="9" t="s">
        <v>44</v>
      </c>
      <c r="E102" s="10" t="s">
        <v>45</v>
      </c>
      <c r="F102" s="11">
        <v>8300000</v>
      </c>
      <c r="G102" s="11">
        <v>6252751</v>
      </c>
      <c r="H102" s="11">
        <v>2047249</v>
      </c>
      <c r="I102" s="4">
        <f t="shared" si="1"/>
        <v>0.7533434939759036</v>
      </c>
    </row>
    <row r="103" spans="1:9" ht="15" customHeight="1">
      <c r="A103" s="27" t="s">
        <v>104</v>
      </c>
      <c r="B103" s="28"/>
      <c r="C103" s="28"/>
      <c r="D103" s="28"/>
      <c r="E103" s="29"/>
      <c r="F103" s="12">
        <f>SUM(F101:F102)</f>
        <v>11300000</v>
      </c>
      <c r="G103" s="12">
        <f>SUM(G101:G102)</f>
        <v>6252751</v>
      </c>
      <c r="H103" s="12">
        <f>SUM(H101:H102)</f>
        <v>5047249</v>
      </c>
      <c r="I103" s="6">
        <f t="shared" si="1"/>
        <v>0.553340796460177</v>
      </c>
    </row>
    <row r="104" spans="1:9" ht="24">
      <c r="A104" s="9" t="s">
        <v>3</v>
      </c>
      <c r="B104" s="9" t="s">
        <v>50</v>
      </c>
      <c r="C104" s="10" t="s">
        <v>80</v>
      </c>
      <c r="D104" s="9" t="s">
        <v>26</v>
      </c>
      <c r="E104" s="10" t="s">
        <v>27</v>
      </c>
      <c r="F104" s="11">
        <v>1200000</v>
      </c>
      <c r="G104" s="11">
        <v>0</v>
      </c>
      <c r="H104" s="11">
        <v>1200000</v>
      </c>
      <c r="I104" s="4">
        <f t="shared" si="1"/>
        <v>0</v>
      </c>
    </row>
    <row r="105" spans="1:9" ht="15" customHeight="1">
      <c r="A105" s="27" t="s">
        <v>105</v>
      </c>
      <c r="B105" s="28"/>
      <c r="C105" s="28"/>
      <c r="D105" s="28"/>
      <c r="E105" s="29"/>
      <c r="F105" s="12">
        <f>SUM(F104)</f>
        <v>1200000</v>
      </c>
      <c r="G105" s="12">
        <f>SUM(G104)</f>
        <v>0</v>
      </c>
      <c r="H105" s="12">
        <f>SUM(H104)</f>
        <v>1200000</v>
      </c>
      <c r="I105" s="6">
        <f t="shared" si="1"/>
        <v>0</v>
      </c>
    </row>
    <row r="106" spans="1:9" ht="15" customHeight="1">
      <c r="A106" s="9" t="s">
        <v>3</v>
      </c>
      <c r="B106" s="9" t="s">
        <v>51</v>
      </c>
      <c r="C106" s="10" t="s">
        <v>81</v>
      </c>
      <c r="D106" s="9" t="s">
        <v>52</v>
      </c>
      <c r="E106" s="10" t="s">
        <v>53</v>
      </c>
      <c r="F106" s="11">
        <v>20766000000</v>
      </c>
      <c r="G106" s="11">
        <v>15735750000</v>
      </c>
      <c r="H106" s="11">
        <v>5030250000</v>
      </c>
      <c r="I106" s="4">
        <f t="shared" si="1"/>
        <v>0.7577650967928344</v>
      </c>
    </row>
    <row r="107" spans="1:9" ht="15" customHeight="1">
      <c r="A107" s="9" t="s">
        <v>3</v>
      </c>
      <c r="B107" s="9" t="s">
        <v>51</v>
      </c>
      <c r="C107" s="10" t="s">
        <v>81</v>
      </c>
      <c r="D107" s="9" t="s">
        <v>54</v>
      </c>
      <c r="E107" s="26" t="s">
        <v>91</v>
      </c>
      <c r="F107" s="11">
        <v>50000000</v>
      </c>
      <c r="G107" s="11">
        <v>0</v>
      </c>
      <c r="H107" s="11">
        <v>50000000</v>
      </c>
      <c r="I107" s="4">
        <f t="shared" si="1"/>
        <v>0</v>
      </c>
    </row>
    <row r="108" spans="1:9" ht="15" customHeight="1">
      <c r="A108" s="27" t="s">
        <v>106</v>
      </c>
      <c r="B108" s="28"/>
      <c r="C108" s="28"/>
      <c r="D108" s="28"/>
      <c r="E108" s="29"/>
      <c r="F108" s="12">
        <f>SUM(F106:F107)</f>
        <v>20816000000</v>
      </c>
      <c r="G108" s="12">
        <f>SUM(G106:G107)</f>
        <v>15735750000</v>
      </c>
      <c r="H108" s="12">
        <f>SUM(H106:H107)</f>
        <v>5080250000</v>
      </c>
      <c r="I108" s="6">
        <f t="shared" si="1"/>
        <v>0.7559449461952344</v>
      </c>
    </row>
    <row r="109" spans="1:9" ht="15" customHeight="1">
      <c r="A109" s="9" t="s">
        <v>3</v>
      </c>
      <c r="B109" s="9" t="s">
        <v>55</v>
      </c>
      <c r="C109" s="10" t="s">
        <v>82</v>
      </c>
      <c r="D109" s="9" t="s">
        <v>52</v>
      </c>
      <c r="E109" s="10" t="s">
        <v>53</v>
      </c>
      <c r="F109" s="11">
        <v>9300000000</v>
      </c>
      <c r="G109" s="11">
        <v>6825000000</v>
      </c>
      <c r="H109" s="11">
        <v>2475000000</v>
      </c>
      <c r="I109" s="4">
        <f t="shared" si="1"/>
        <v>0.7338709677419355</v>
      </c>
    </row>
    <row r="110" spans="1:9" ht="15" customHeight="1">
      <c r="A110" s="27" t="s">
        <v>107</v>
      </c>
      <c r="B110" s="28"/>
      <c r="C110" s="28"/>
      <c r="D110" s="28"/>
      <c r="E110" s="29"/>
      <c r="F110" s="12">
        <f>SUM(F109)</f>
        <v>9300000000</v>
      </c>
      <c r="G110" s="12">
        <f>SUM(G109)</f>
        <v>6825000000</v>
      </c>
      <c r="H110" s="12">
        <f>SUM(H109)</f>
        <v>2475000000</v>
      </c>
      <c r="I110" s="6">
        <f t="shared" si="1"/>
        <v>0.7338709677419355</v>
      </c>
    </row>
    <row r="111" spans="1:9" ht="15" customHeight="1">
      <c r="A111" s="9" t="s">
        <v>3</v>
      </c>
      <c r="B111" s="9" t="s">
        <v>56</v>
      </c>
      <c r="C111" s="10" t="s">
        <v>83</v>
      </c>
      <c r="D111" s="9" t="s">
        <v>13</v>
      </c>
      <c r="E111" s="25" t="s">
        <v>89</v>
      </c>
      <c r="F111" s="11">
        <v>120000</v>
      </c>
      <c r="G111" s="11">
        <v>64194</v>
      </c>
      <c r="H111" s="11">
        <v>55806</v>
      </c>
      <c r="I111" s="4">
        <f t="shared" si="1"/>
        <v>0.53495</v>
      </c>
    </row>
    <row r="112" spans="1:9" ht="15" customHeight="1">
      <c r="A112" s="9" t="s">
        <v>3</v>
      </c>
      <c r="B112" s="9" t="s">
        <v>56</v>
      </c>
      <c r="C112" s="10" t="s">
        <v>83</v>
      </c>
      <c r="D112" s="9" t="s">
        <v>16</v>
      </c>
      <c r="E112" s="10" t="s">
        <v>17</v>
      </c>
      <c r="F112" s="11">
        <v>30000</v>
      </c>
      <c r="G112" s="11">
        <v>5586</v>
      </c>
      <c r="H112" s="11">
        <v>24414</v>
      </c>
      <c r="I112" s="4">
        <f t="shared" si="1"/>
        <v>0.1862</v>
      </c>
    </row>
    <row r="113" spans="1:9" ht="15" customHeight="1">
      <c r="A113" s="9" t="s">
        <v>3</v>
      </c>
      <c r="B113" s="9" t="s">
        <v>56</v>
      </c>
      <c r="C113" s="10" t="s">
        <v>83</v>
      </c>
      <c r="D113" s="9" t="s">
        <v>18</v>
      </c>
      <c r="E113" s="10" t="s">
        <v>19</v>
      </c>
      <c r="F113" s="11">
        <v>200000</v>
      </c>
      <c r="G113" s="11">
        <v>114036</v>
      </c>
      <c r="H113" s="11">
        <v>85964</v>
      </c>
      <c r="I113" s="4">
        <f t="shared" si="1"/>
        <v>0.57018</v>
      </c>
    </row>
    <row r="114" spans="1:9" ht="15" customHeight="1">
      <c r="A114" s="9" t="s">
        <v>3</v>
      </c>
      <c r="B114" s="9" t="s">
        <v>56</v>
      </c>
      <c r="C114" s="10" t="s">
        <v>83</v>
      </c>
      <c r="D114" s="9" t="s">
        <v>25</v>
      </c>
      <c r="E114" s="26" t="s">
        <v>67</v>
      </c>
      <c r="F114" s="11">
        <v>1000000</v>
      </c>
      <c r="G114" s="11">
        <v>0</v>
      </c>
      <c r="H114" s="11">
        <v>1000000</v>
      </c>
      <c r="I114" s="4">
        <f t="shared" si="1"/>
        <v>0</v>
      </c>
    </row>
    <row r="115" spans="1:9" ht="15" customHeight="1">
      <c r="A115" s="27" t="s">
        <v>108</v>
      </c>
      <c r="B115" s="28"/>
      <c r="C115" s="28"/>
      <c r="D115" s="28"/>
      <c r="E115" s="29"/>
      <c r="F115" s="12">
        <f>SUM(F111:F114)</f>
        <v>1350000</v>
      </c>
      <c r="G115" s="12">
        <f>SUM(G111:G114)</f>
        <v>183816</v>
      </c>
      <c r="H115" s="12">
        <f>SUM(H111:H114)</f>
        <v>1166184</v>
      </c>
      <c r="I115" s="6">
        <f t="shared" si="1"/>
        <v>0.13616</v>
      </c>
    </row>
    <row r="116" spans="1:9" ht="15" customHeight="1">
      <c r="A116" s="9" t="s">
        <v>3</v>
      </c>
      <c r="B116" s="9" t="s">
        <v>57</v>
      </c>
      <c r="C116" s="10" t="s">
        <v>84</v>
      </c>
      <c r="D116" s="9" t="s">
        <v>58</v>
      </c>
      <c r="E116" s="10" t="s">
        <v>59</v>
      </c>
      <c r="F116" s="11">
        <v>2085201000</v>
      </c>
      <c r="G116" s="11">
        <v>1558194140</v>
      </c>
      <c r="H116" s="11">
        <v>527006860</v>
      </c>
      <c r="I116" s="4">
        <f t="shared" si="1"/>
        <v>0.747263280614195</v>
      </c>
    </row>
    <row r="117" spans="1:9" ht="15" customHeight="1">
      <c r="A117" s="27" t="s">
        <v>109</v>
      </c>
      <c r="B117" s="28"/>
      <c r="C117" s="28"/>
      <c r="D117" s="28"/>
      <c r="E117" s="29"/>
      <c r="F117" s="12">
        <f>SUM(F116)</f>
        <v>2085201000</v>
      </c>
      <c r="G117" s="12">
        <f>SUM(G116)</f>
        <v>1558194140</v>
      </c>
      <c r="H117" s="12">
        <f>SUM(H116)</f>
        <v>527006860</v>
      </c>
      <c r="I117" s="6">
        <f t="shared" si="1"/>
        <v>0.747263280614195</v>
      </c>
    </row>
    <row r="118" spans="1:9" ht="15" customHeight="1">
      <c r="A118" s="9" t="s">
        <v>3</v>
      </c>
      <c r="B118" s="9" t="s">
        <v>60</v>
      </c>
      <c r="C118" s="10" t="s">
        <v>85</v>
      </c>
      <c r="D118" s="9" t="s">
        <v>52</v>
      </c>
      <c r="E118" s="10" t="s">
        <v>53</v>
      </c>
      <c r="F118" s="11">
        <v>1604829422</v>
      </c>
      <c r="G118" s="11">
        <v>1132589910</v>
      </c>
      <c r="H118" s="11">
        <v>472239512</v>
      </c>
      <c r="I118" s="4">
        <f t="shared" si="1"/>
        <v>0.7057385005993491</v>
      </c>
    </row>
    <row r="119" spans="1:9" ht="15" customHeight="1">
      <c r="A119" s="9" t="s">
        <v>3</v>
      </c>
      <c r="B119" s="9" t="s">
        <v>60</v>
      </c>
      <c r="C119" s="10" t="s">
        <v>85</v>
      </c>
      <c r="D119" s="9" t="s">
        <v>54</v>
      </c>
      <c r="E119" s="26" t="s">
        <v>91</v>
      </c>
      <c r="F119" s="11">
        <v>104913580</v>
      </c>
      <c r="G119" s="11">
        <v>72269318</v>
      </c>
      <c r="H119" s="11">
        <v>32644262</v>
      </c>
      <c r="I119" s="4">
        <f t="shared" si="1"/>
        <v>0.6888461722495791</v>
      </c>
    </row>
    <row r="120" spans="1:9" ht="15" customHeight="1">
      <c r="A120" s="9" t="s">
        <v>3</v>
      </c>
      <c r="B120" s="9" t="s">
        <v>60</v>
      </c>
      <c r="C120" s="10" t="s">
        <v>85</v>
      </c>
      <c r="D120" s="9" t="s">
        <v>24</v>
      </c>
      <c r="E120" s="26" t="s">
        <v>90</v>
      </c>
      <c r="F120" s="11">
        <v>689504851</v>
      </c>
      <c r="G120" s="11">
        <v>481714857</v>
      </c>
      <c r="H120" s="11">
        <v>207789994</v>
      </c>
      <c r="I120" s="4">
        <f t="shared" si="1"/>
        <v>0.6986388221944504</v>
      </c>
    </row>
    <row r="121" spans="1:9" ht="15" customHeight="1">
      <c r="A121" s="27" t="s">
        <v>110</v>
      </c>
      <c r="B121" s="28"/>
      <c r="C121" s="28"/>
      <c r="D121" s="28"/>
      <c r="E121" s="29"/>
      <c r="F121" s="12">
        <f>SUM(F118:F120)</f>
        <v>2399247853</v>
      </c>
      <c r="G121" s="12">
        <f>SUM(G118:G120)</f>
        <v>1686574085</v>
      </c>
      <c r="H121" s="12">
        <f>SUM(H118:H120)</f>
        <v>712673768</v>
      </c>
      <c r="I121" s="6">
        <f t="shared" si="1"/>
        <v>0.702959505784749</v>
      </c>
    </row>
    <row r="122" spans="1:9" ht="15" customHeight="1">
      <c r="A122" s="9" t="s">
        <v>3</v>
      </c>
      <c r="B122" s="9" t="s">
        <v>61</v>
      </c>
      <c r="C122" s="10" t="s">
        <v>86</v>
      </c>
      <c r="D122" s="9" t="s">
        <v>54</v>
      </c>
      <c r="E122" s="26" t="s">
        <v>91</v>
      </c>
      <c r="F122" s="11">
        <v>638000000</v>
      </c>
      <c r="G122" s="11">
        <v>0</v>
      </c>
      <c r="H122" s="11">
        <v>638000000</v>
      </c>
      <c r="I122" s="4">
        <f t="shared" si="1"/>
        <v>0</v>
      </c>
    </row>
    <row r="123" spans="1:9" ht="15" customHeight="1">
      <c r="A123" s="27" t="s">
        <v>111</v>
      </c>
      <c r="B123" s="28"/>
      <c r="C123" s="28"/>
      <c r="D123" s="28"/>
      <c r="E123" s="29"/>
      <c r="F123" s="12">
        <f>SUM(F122)</f>
        <v>638000000</v>
      </c>
      <c r="G123" s="12">
        <f>SUM(G122)</f>
        <v>0</v>
      </c>
      <c r="H123" s="12">
        <f>SUM(H122)</f>
        <v>638000000</v>
      </c>
      <c r="I123" s="6">
        <f t="shared" si="1"/>
        <v>0</v>
      </c>
    </row>
    <row r="124" spans="1:9" ht="15" customHeight="1">
      <c r="A124" s="9" t="s">
        <v>3</v>
      </c>
      <c r="B124" s="9" t="s">
        <v>62</v>
      </c>
      <c r="C124" s="10" t="s">
        <v>87</v>
      </c>
      <c r="D124" s="9" t="s">
        <v>18</v>
      </c>
      <c r="E124" s="10" t="s">
        <v>19</v>
      </c>
      <c r="F124" s="11">
        <v>800000</v>
      </c>
      <c r="G124" s="11">
        <v>0</v>
      </c>
      <c r="H124" s="11">
        <v>800000</v>
      </c>
      <c r="I124" s="4">
        <f t="shared" si="1"/>
        <v>0</v>
      </c>
    </row>
    <row r="125" spans="1:9" ht="15" customHeight="1">
      <c r="A125" s="27" t="s">
        <v>112</v>
      </c>
      <c r="B125" s="28"/>
      <c r="C125" s="28"/>
      <c r="D125" s="28"/>
      <c r="E125" s="29"/>
      <c r="F125" s="12">
        <f>SUM(F124)</f>
        <v>800000</v>
      </c>
      <c r="G125" s="12">
        <f>SUM(G124)</f>
        <v>0</v>
      </c>
      <c r="H125" s="12">
        <f>SUM(H124)</f>
        <v>800000</v>
      </c>
      <c r="I125" s="6">
        <f t="shared" si="1"/>
        <v>0</v>
      </c>
    </row>
    <row r="126" spans="1:9" ht="15" customHeight="1">
      <c r="A126" s="9" t="s">
        <v>3</v>
      </c>
      <c r="B126" s="9" t="s">
        <v>63</v>
      </c>
      <c r="C126" s="10" t="s">
        <v>121</v>
      </c>
      <c r="D126" s="9" t="s">
        <v>18</v>
      </c>
      <c r="E126" s="10" t="s">
        <v>19</v>
      </c>
      <c r="F126" s="11">
        <v>1932000</v>
      </c>
      <c r="G126" s="11">
        <v>0</v>
      </c>
      <c r="H126" s="11">
        <v>1932000</v>
      </c>
      <c r="I126" s="4">
        <f t="shared" si="1"/>
        <v>0</v>
      </c>
    </row>
    <row r="127" spans="1:9" ht="15" customHeight="1">
      <c r="A127" s="27" t="s">
        <v>113</v>
      </c>
      <c r="B127" s="28"/>
      <c r="C127" s="28"/>
      <c r="D127" s="28"/>
      <c r="E127" s="29"/>
      <c r="F127" s="12">
        <f>SUM(F126)</f>
        <v>1932000</v>
      </c>
      <c r="G127" s="12">
        <f>SUM(G126)</f>
        <v>0</v>
      </c>
      <c r="H127" s="12">
        <f>SUM(H126)</f>
        <v>1932000</v>
      </c>
      <c r="I127" s="6">
        <f t="shared" si="1"/>
        <v>0</v>
      </c>
    </row>
    <row r="128" spans="1:9" ht="15" customHeight="1">
      <c r="A128" s="9" t="s">
        <v>3</v>
      </c>
      <c r="B128" s="9" t="s">
        <v>115</v>
      </c>
      <c r="C128" s="10" t="s">
        <v>116</v>
      </c>
      <c r="D128" s="9" t="s">
        <v>52</v>
      </c>
      <c r="E128" s="10" t="s">
        <v>53</v>
      </c>
      <c r="F128" s="11">
        <v>1170578</v>
      </c>
      <c r="G128" s="11">
        <v>0</v>
      </c>
      <c r="H128" s="11">
        <v>1170578</v>
      </c>
      <c r="I128" s="4">
        <f t="shared" si="1"/>
        <v>0</v>
      </c>
    </row>
    <row r="129" spans="1:9" ht="15" customHeight="1">
      <c r="A129" s="9" t="s">
        <v>3</v>
      </c>
      <c r="B129" s="9" t="s">
        <v>115</v>
      </c>
      <c r="C129" s="10" t="s">
        <v>116</v>
      </c>
      <c r="D129" s="9" t="s">
        <v>54</v>
      </c>
      <c r="E129" s="26" t="s">
        <v>91</v>
      </c>
      <c r="F129" s="11">
        <v>86420</v>
      </c>
      <c r="G129" s="11">
        <v>0</v>
      </c>
      <c r="H129" s="11">
        <v>86420</v>
      </c>
      <c r="I129" s="4">
        <f t="shared" si="1"/>
        <v>0</v>
      </c>
    </row>
    <row r="130" spans="1:9" ht="15" customHeight="1">
      <c r="A130" s="9" t="s">
        <v>3</v>
      </c>
      <c r="B130" s="9" t="s">
        <v>115</v>
      </c>
      <c r="C130" s="10" t="s">
        <v>116</v>
      </c>
      <c r="D130" s="9" t="s">
        <v>24</v>
      </c>
      <c r="E130" s="26" t="s">
        <v>90</v>
      </c>
      <c r="F130" s="11">
        <v>495149</v>
      </c>
      <c r="G130" s="11">
        <v>0</v>
      </c>
      <c r="H130" s="11">
        <v>495149</v>
      </c>
      <c r="I130" s="4">
        <f t="shared" si="1"/>
        <v>0</v>
      </c>
    </row>
    <row r="131" spans="1:9" ht="12">
      <c r="A131" s="27" t="s">
        <v>120</v>
      </c>
      <c r="B131" s="28"/>
      <c r="C131" s="28"/>
      <c r="D131" s="28"/>
      <c r="E131" s="29"/>
      <c r="F131" s="5">
        <f>SUM(F128:F130)</f>
        <v>1752147</v>
      </c>
      <c r="G131" s="5">
        <f>SUM(G128:G130)</f>
        <v>0</v>
      </c>
      <c r="H131" s="5">
        <f>SUM(H128:H130)</f>
        <v>1752147</v>
      </c>
      <c r="I131" s="6">
        <f t="shared" si="1"/>
        <v>0</v>
      </c>
    </row>
    <row r="132" spans="1:9" ht="12">
      <c r="A132" s="27" t="s">
        <v>114</v>
      </c>
      <c r="B132" s="28"/>
      <c r="C132" s="28"/>
      <c r="D132" s="28"/>
      <c r="E132" s="29"/>
      <c r="F132" s="5">
        <f>F19+F30+F33+F45+F56+F69+F74+F86+F89+F93+F95+F97+F100+F103+F105+F108+F110+F115+F117+F121+F123+F125+F127+F131</f>
        <v>51235408000</v>
      </c>
      <c r="G132" s="5">
        <f>G19+G30+G33+G45+G56+G69+G74+G86+G89+G93+G95+G97+G100+G103+G105+G108+G110+G115+G117+G121+G123+G125+G127+G131</f>
        <v>37904399621</v>
      </c>
      <c r="H132" s="5">
        <f>H19+H30+H33+H45+H56+H69+H74+H86+H89+H93+H95+H97+H100+H103+H105+H108+H110+H115+H117+H121+H123+H125+H127+H131</f>
        <v>13331008379</v>
      </c>
      <c r="I132" s="6">
        <f>G132/F132</f>
        <v>0.7398086811565939</v>
      </c>
    </row>
  </sheetData>
  <sheetProtection/>
  <mergeCells count="28">
    <mergeCell ref="A100:E100"/>
    <mergeCell ref="A103:E103"/>
    <mergeCell ref="A74:E74"/>
    <mergeCell ref="A86:E86"/>
    <mergeCell ref="A125:E125"/>
    <mergeCell ref="A127:E127"/>
    <mergeCell ref="A131:E131"/>
    <mergeCell ref="A132:E132"/>
    <mergeCell ref="A89:E89"/>
    <mergeCell ref="A93:E93"/>
    <mergeCell ref="A95:E95"/>
    <mergeCell ref="A97:E97"/>
    <mergeCell ref="B3:C3"/>
    <mergeCell ref="D3:E3"/>
    <mergeCell ref="A1:I1"/>
    <mergeCell ref="A19:E19"/>
    <mergeCell ref="A30:E30"/>
    <mergeCell ref="A105:E105"/>
    <mergeCell ref="A33:E33"/>
    <mergeCell ref="A45:E45"/>
    <mergeCell ref="A56:E56"/>
    <mergeCell ref="A69:E69"/>
    <mergeCell ref="A108:E108"/>
    <mergeCell ref="A110:E110"/>
    <mergeCell ref="A115:E115"/>
    <mergeCell ref="A117:E117"/>
    <mergeCell ref="A121:E121"/>
    <mergeCell ref="A123:E123"/>
  </mergeCells>
  <printOptions/>
  <pageMargins left="0.06496063" right="0.06496063" top="0.354330708661417" bottom="0.354330708661417" header="0.31496062992126" footer="0.31496062992126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Makedonka Cestojnova</cp:lastModifiedBy>
  <cp:lastPrinted>2022-01-04T07:54:42Z</cp:lastPrinted>
  <dcterms:created xsi:type="dcterms:W3CDTF">2021-10-25T09:09:20Z</dcterms:created>
  <dcterms:modified xsi:type="dcterms:W3CDTF">2022-01-04T08:34:30Z</dcterms:modified>
  <cp:category/>
  <cp:version/>
  <cp:contentType/>
  <cp:contentStatus/>
</cp:coreProperties>
</file>